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6995" windowHeight="9555" tabRatio="748" activeTab="0"/>
  </bookViews>
  <sheets>
    <sheet name="Анкетные данные" sheetId="1" r:id="rId1"/>
    <sheet name="Анкета учителя" sheetId="2" r:id="rId2"/>
    <sheet name="Результаты обработки анкеты" sheetId="3" r:id="rId3"/>
    <sheet name="Печать результатов самооценки" sheetId="4" r:id="rId4"/>
  </sheets>
  <definedNames/>
  <calcPr fullCalcOnLoad="1"/>
</workbook>
</file>

<file path=xl/sharedStrings.xml><?xml version="1.0" encoding="utf-8"?>
<sst xmlns="http://schemas.openxmlformats.org/spreadsheetml/2006/main" count="271" uniqueCount="150">
  <si>
    <t>Уважаемый учитель!</t>
  </si>
  <si>
    <t>Ваша профессиональная деятельность одна из самых важных и сложных. Для того чтобы больше узнать о том, какие приемы и способы Вы используете в своей работе, предлагаем Вам заполнить лист самооценки. Надеемся, что, предлагаемая методика будет содействовать Вашему профессиональному развитию. Вы сможете по достоинству оценить собственные сильные стороны, выявить резервы для дальнейшего профессионального роста.</t>
  </si>
  <si>
    <t>Вам предлагается оценить ряд утверждений, которые отражают отдельные действия и качества, необходимые для профессиональной педагогической деятельности, используя 5-ти балльную шкалу:</t>
  </si>
  <si>
    <t>Заранее благодарим за сотрудничество!</t>
  </si>
  <si>
    <t>№</t>
  </si>
  <si>
    <t>Утверждения</t>
  </si>
  <si>
    <t>Я безразличен(-на) к критике в свой адрес</t>
  </si>
  <si>
    <t>Я поощряю даже самые маленькие успехи обучающихся</t>
  </si>
  <si>
    <t>Я хорошо знаю основные нормативные документы, отражающие требования к содержанию и результатам обучения по своему предмету</t>
  </si>
  <si>
    <t>Я умею устанавливать отношения сотрудничества с обучающимися</t>
  </si>
  <si>
    <t>Окружающие не прислушиваются к моим предложениям</t>
  </si>
  <si>
    <t>Считаю важным различать  цель и тему урока</t>
  </si>
  <si>
    <t>На моих уроках отсутствуют условия для формирования устойчивой позитивной мотивации обучающихся</t>
  </si>
  <si>
    <t>Мое знание внутрипредметных и межпредметных связей требует серьезного улучшения</t>
  </si>
  <si>
    <t>Новаторство – кредо каждого хорошего учителя</t>
  </si>
  <si>
    <t>На моих уроках обучающиеся делают все по алгоритму, они не рассуждают самостоятельно</t>
  </si>
  <si>
    <t>Мой общий кругозор достаточно ограничен</t>
  </si>
  <si>
    <t>Все мои обучающиеся принимают участие в постановке целей и задач урока</t>
  </si>
  <si>
    <t>Я не считаю нужным  анализировать уровень усвоения предлагаемого материала  и развития обучающихся</t>
  </si>
  <si>
    <t>У меня достаточно поверхностное представление о  возрастных особенностях обучающихся</t>
  </si>
  <si>
    <t>Я не считаю необходимым демонстрировать успехи обучающихся их родителям (другим взрослым)</t>
  </si>
  <si>
    <t>Я не применяю на уроках новые информационно-коммуникативные технологии</t>
  </si>
  <si>
    <t>Я затрудняюсь в обосновании достоинств и ограничений выбранной мною образовательной программы</t>
  </si>
  <si>
    <t>Я умею разрешать конфликты оптимальным способом</t>
  </si>
  <si>
    <t>Для меня характерно «держать себя в руках»</t>
  </si>
  <si>
    <t>У меня есть большой опыт участия в работе групп по разработке программ, дидактических и методических материалов</t>
  </si>
  <si>
    <t>Я уделяю много внимания формированию навыков учебной деятельности у обучающихся</t>
  </si>
  <si>
    <t>Я отдаю предпочтение обучающимся, которые тщательно и точно выполняют требования учителя</t>
  </si>
  <si>
    <t>Используемый мною набор дидактических и методических материалов для различных категорий обучающихся достаточно ограничен</t>
  </si>
  <si>
    <t>При принятии решения в проблемной ситуации отдаленные последствия не важны</t>
  </si>
  <si>
    <t>Считаю, что учитель не обязан комментировать обучающимся выставляемые им оценки</t>
  </si>
  <si>
    <t>Я обращаю внимание на плохое настроение своих коллег</t>
  </si>
  <si>
    <t>При постановке целей урока должны доминировать нормативные требования, а не индивидуальные особенности обучающихся</t>
  </si>
  <si>
    <t>Я так организую урок, чтобы обучающиеся рассуждали, дискутировали, выполняли  нестандартные задания</t>
  </si>
  <si>
    <t>Моя рабочая программа не предполагает решение воспитательных задач</t>
  </si>
  <si>
    <t>У меня легко получается решать несколько задач одновременно</t>
  </si>
  <si>
    <t>Я не трачу время на то, чтобы обучающиеся формулировали цель их деятельности на уроке</t>
  </si>
  <si>
    <t>Лишь некоторые обучающиеся с большой заинтересованностью работают на моих уроках</t>
  </si>
  <si>
    <t>При подготовке к урокам, помимо основного материала, я использую дополнительные материалы по предмету</t>
  </si>
  <si>
    <t>У меня нет дидактических и методических материалов, разработанных самостоятельно</t>
  </si>
  <si>
    <t>Мне приходится часто слышать, что обучающиеся не поняли изложенный мною материал</t>
  </si>
  <si>
    <t>Моя осведомленность об актуальных событиях социальной жизни достаточно ограничена</t>
  </si>
  <si>
    <t>Все мои обучающиеся хорошо осознают причины своих успехов и неудач</t>
  </si>
  <si>
    <t>Побуждаю обучающихся самостоятельно ставить и решать задачи с высокой степенью свободы и ответственности (например, подготовить задание со слабым обучающимся; придумать задания для самостоятельной работы и т. п.)</t>
  </si>
  <si>
    <t>Я использую в педагогических целях даже «внештатные» ситуации, казалось бы, не имеющие отношения к изучаемому предмету</t>
  </si>
  <si>
    <t>Я умею сохранять спокойствие в самых непредвиденных ситуациях</t>
  </si>
  <si>
    <t>Обучающимся не обязательно знать критерии оценивания их работы</t>
  </si>
  <si>
    <t>Мне очень трудно управлять ходом беседы или переговоров</t>
  </si>
  <si>
    <t>Я постоянно предлагаю обучающимся самостоятельно осуществлять контроль за достигнутыми результатами</t>
  </si>
  <si>
    <t>Я не умею дозировать задачи так, чтобы обучающиеся почувствовали свой успех</t>
  </si>
  <si>
    <t>Я всегда готовлю разные варианты проведения уроков для обучающихся разного уровня одной параллели</t>
  </si>
  <si>
    <t>Моя рабочая программа недостаточно обоснована</t>
  </si>
  <si>
    <t>У меня есть значительный опыт совместной работы по подготовке и реализации различных мероприятий, проектов, программ и др.</t>
  </si>
  <si>
    <t>На моем рабочем месте всегда порядок</t>
  </si>
  <si>
    <t>На моих уроках обучающиеся не могут ответить на вопрос "Что должно быть достигнуто в результате занятия?"</t>
  </si>
  <si>
    <t>Мотивация обучающихся – это ответственность учителя</t>
  </si>
  <si>
    <t>Мне нужна дополнительная подготовка, чтобы преподавать свой предмет студентам вуза</t>
  </si>
  <si>
    <t>Считаю, что можно успешно изложить новый материал без учета ранее освоенных знаний и умений</t>
  </si>
  <si>
    <t>Я легко поддерживаю разговоры на отвлеченные или связанные с другими предметами темы</t>
  </si>
  <si>
    <t>Никто из обучающихся на моих уроках не принимает участие в постановке целей и задач</t>
  </si>
  <si>
    <t>Я преподаю такой предмет, который не может заинтересовать обучающихся</t>
  </si>
  <si>
    <t>Мнение и реакция других участников образовательного процесса неважны при принятии педагогических решений</t>
  </si>
  <si>
    <t>На моих уроках часто используются приемы взаимооценки и самооценки обучающихся</t>
  </si>
  <si>
    <t>Мне всегда интересно, какие чувства вызывают у других людей мои слова и поступки</t>
  </si>
  <si>
    <t>Обычно я озвучиваю цель урока несколько раз в течение занятия</t>
  </si>
  <si>
    <t>Мои обучающиеся смело берутся за трудные задачи</t>
  </si>
  <si>
    <t>Я владею ограниченным набором современных методов преподавания</t>
  </si>
  <si>
    <t>Я создаю рабочую атмосферу и поддерживаю дисциплину на уроке недирективными методами</t>
  </si>
  <si>
    <t>В плане урока я всегда пошагово прописываю этапы достижения цели</t>
  </si>
  <si>
    <t>Негативное отношение к учебе – это следствие ошибок в педагогической деятельности</t>
  </si>
  <si>
    <t>Нет "каверзных" вопросов от обучающихся, а есть незнание учителя</t>
  </si>
  <si>
    <t>Мои методические и дидактические разработки никогда не становились победителями конкурсов</t>
  </si>
  <si>
    <t>Гуманизм учителя не является важным критерием оценки его работы</t>
  </si>
  <si>
    <t>Я часто затрудняюсь сделать цели урока личностно значимыми для обучающихся</t>
  </si>
  <si>
    <t>Бывает, что я ставлю обучающемуся высокую оценку не за правильный, а за творческий ответ</t>
  </si>
  <si>
    <t>Я хорошо ориентируюсь в социальной ситуации класса, знаю и учитываю взаимоотношения обучающихся в педагогических целях</t>
  </si>
  <si>
    <t>Я легко меняю принятое решение под влиянием новой информации</t>
  </si>
  <si>
    <t>Формирование навыков самооценки у обучающихся  не относится к задачам учителя</t>
  </si>
  <si>
    <r>
      <rPr>
        <b/>
        <u val="single"/>
        <sz val="12"/>
        <color indexed="8"/>
        <rFont val="Times New Roman"/>
        <family val="1"/>
      </rPr>
      <t>5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 xml:space="preserve">–  </t>
    </r>
    <r>
      <rPr>
        <u val="single"/>
        <sz val="12"/>
        <color indexed="8"/>
        <rFont val="Times New Roman"/>
        <family val="1"/>
      </rPr>
      <t>Вы абсолютно согласны с утверждением</t>
    </r>
  </si>
  <si>
    <r>
      <rPr>
        <b/>
        <u val="single"/>
        <sz val="12"/>
        <color indexed="8"/>
        <rFont val="Times New Roman"/>
        <family val="1"/>
      </rPr>
      <t>4</t>
    </r>
    <r>
      <rPr>
        <u val="single"/>
        <sz val="12"/>
        <color indexed="8"/>
        <rFont val="Times New Roman"/>
        <family val="1"/>
      </rPr>
      <t xml:space="preserve"> –  Вы скорее согласны с утверждением</t>
    </r>
  </si>
  <si>
    <r>
      <rPr>
        <b/>
        <u val="single"/>
        <sz val="12"/>
        <color indexed="8"/>
        <rFont val="Times New Roman"/>
        <family val="1"/>
      </rPr>
      <t>3</t>
    </r>
    <r>
      <rPr>
        <u val="single"/>
        <sz val="12"/>
        <color indexed="8"/>
        <rFont val="Times New Roman"/>
        <family val="1"/>
      </rPr>
      <t xml:space="preserve"> – Вы выбираете нечто среднее, ваше мнение зависит от ситуации, обстоятельств, дополнительных факторов</t>
    </r>
  </si>
  <si>
    <r>
      <rPr>
        <b/>
        <u val="single"/>
        <sz val="12"/>
        <color indexed="8"/>
        <rFont val="Times New Roman"/>
        <family val="1"/>
      </rPr>
      <t>2</t>
    </r>
    <r>
      <rPr>
        <u val="single"/>
        <sz val="12"/>
        <color indexed="8"/>
        <rFont val="Times New Roman"/>
        <family val="1"/>
      </rPr>
      <t xml:space="preserve"> –  Вы скорее не согласны с утверждением</t>
    </r>
  </si>
  <si>
    <r>
      <rPr>
        <b/>
        <u val="single"/>
        <sz val="12"/>
        <color indexed="8"/>
        <rFont val="Times New Roman"/>
        <family val="1"/>
      </rPr>
      <t>1</t>
    </r>
    <r>
      <rPr>
        <u val="single"/>
        <sz val="12"/>
        <color indexed="8"/>
        <rFont val="Times New Roman"/>
        <family val="1"/>
      </rPr>
      <t xml:space="preserve"> –  Вы абсолютно не согласны с утверждением</t>
    </r>
  </si>
  <si>
    <t>об</t>
  </si>
  <si>
    <t>пр</t>
  </si>
  <si>
    <t>Наименование показателя</t>
  </si>
  <si>
    <t>Компетентность в области личностных качеств</t>
  </si>
  <si>
    <t>Эмпатийность и социорефлексия</t>
  </si>
  <si>
    <t>Самоорганизованность</t>
  </si>
  <si>
    <t xml:space="preserve">Общая культура </t>
  </si>
  <si>
    <t>Компетентность в области постановки целей и задач педагогической деятельности</t>
  </si>
  <si>
    <t>Умение ставить цели и задачи в соответствии с возрастными и индивидуальными особенностями обучающихся</t>
  </si>
  <si>
    <t>Умение перевести тему урока в педагогическую задачу</t>
  </si>
  <si>
    <t>Умение вовлечь обучающихся в процесс формулирования целей и задач</t>
  </si>
  <si>
    <t>Компетентность в области мотивации учебной деятельности</t>
  </si>
  <si>
    <t>Умение создавать ситуации, обеспечивающие успех в учебной деятельности</t>
  </si>
  <si>
    <t>Умение создавать условия, обеспечения позитивной мотивации обучающихся</t>
  </si>
  <si>
    <t>Умение создавать условия для самомотивирования обучающихся</t>
  </si>
  <si>
    <t>Компетентность в области обеспечения информационной основы деятельности</t>
  </si>
  <si>
    <t>Компетентность в методах преподавания</t>
  </si>
  <si>
    <t>Компетентность в предмете преподавания</t>
  </si>
  <si>
    <t>Компетентность в субъективных условиях деятельности</t>
  </si>
  <si>
    <t>Компетентность в области разработки программы деятельности и принятии педагогических решений</t>
  </si>
  <si>
    <t>Умение выбрать и реализовать типовые образовательные программы</t>
  </si>
  <si>
    <t>Умение разработать собственную программу, методические и дидактические материалы</t>
  </si>
  <si>
    <t xml:space="preserve">Умение принимать решения в педагогических ситуациях </t>
  </si>
  <si>
    <t>6.</t>
  </si>
  <si>
    <t>Компетентность в области организации учебной деятельности</t>
  </si>
  <si>
    <t>Умение устанавливать субъект-субъектные отношения</t>
  </si>
  <si>
    <t>Умение организовать учебную деятельность обучающихся</t>
  </si>
  <si>
    <t>Умение реализовать педагогическое оценивание</t>
  </si>
  <si>
    <t>Значение показателя уровня квалификации (ПК)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</si>
  <si>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</si>
  <si>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</si>
  <si>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</si>
  <si>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</si>
  <si>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</si>
  <si>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</si>
  <si>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</si>
  <si>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</si>
  <si>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</si>
  <si>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</si>
  <si>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</si>
  <si>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</si>
  <si>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</si>
  <si>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</si>
  <si>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</si>
  <si>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</si>
  <si>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</si>
  <si>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</si>
  <si>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Спасибо! Вы ответили на все вопросы. Результат анкетирования на следующей странице.</t>
  </si>
  <si>
    <t>Вы ответили не на все вопросы анкеты. Пожалуйста будьте внимательны.</t>
  </si>
  <si>
    <t>Результаты самооценки педагогической компетентности</t>
  </si>
  <si>
    <t>Лист самооценки педагогической деятельности учителя</t>
  </si>
  <si>
    <t>(Второй вариант – использование дискретной шкалы)</t>
  </si>
  <si>
    <t>Самооценка педагога</t>
  </si>
  <si>
    <t>Просьба заполнять все сведения в именительном падеже</t>
  </si>
  <si>
    <t>Имеющуюся категорию и категорию на которую Вы претендуете,
выберите из раскрывающегося списка</t>
  </si>
  <si>
    <t>Ф.И.О. (полностью)</t>
  </si>
  <si>
    <t>Ваше образовательное учреждение</t>
  </si>
  <si>
    <t>Преподаваемый предмет</t>
  </si>
  <si>
    <t>Имеющаяся квалификационная категория</t>
  </si>
  <si>
    <t>Категория, на которую Вы претендуете</t>
  </si>
  <si>
    <t>В</t>
  </si>
  <si>
    <t>базовая</t>
  </si>
  <si>
    <r>
      <rPr>
        <b/>
        <sz val="11"/>
        <color indexed="8"/>
        <rFont val="Calibri"/>
        <family val="2"/>
      </rPr>
      <t>Уважаемый учитель!</t>
    </r>
    <r>
      <rPr>
        <sz val="11"/>
        <color theme="1"/>
        <rFont val="Calibri"/>
        <family val="2"/>
      </rPr>
      <t xml:space="preserve"> 
прежде чем вы перейдете к заполнению анкеты
просим Вас заполнить анкетные данные, необходимые для качественного оформления Вашего аттестационного дела</t>
    </r>
  </si>
  <si>
    <t>Ф.И.О.</t>
  </si>
  <si>
    <t>Образовательное учреждение</t>
  </si>
  <si>
    <t>Самооценка 
педагога</t>
  </si>
  <si>
    <r>
      <t>Отмечайте Ваш ответ знаком «+» в соответствующей колонке 
(</t>
    </r>
    <r>
      <rPr>
        <b/>
        <sz val="12"/>
        <color indexed="10"/>
        <rFont val="Times New Roman"/>
        <family val="1"/>
      </rPr>
      <t xml:space="preserve">после каждого "+" обязательно нажмите клавишу Enter)
лишние "+" удалите клавишей "Delete".
</t>
    </r>
    <r>
      <rPr>
        <b/>
        <sz val="12"/>
        <rFont val="Times New Roman"/>
        <family val="1"/>
      </rPr>
      <t xml:space="preserve">Следите за тем чтобы шкала справа от таблицы была </t>
    </r>
    <r>
      <rPr>
        <b/>
        <sz val="12"/>
        <color indexed="17"/>
        <rFont val="Times New Roman"/>
        <family val="1"/>
      </rPr>
      <t>зеленая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</si>
</sst>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mbria"/>
      <family val="1"/>
    </font>
    <font>
      <b/>
      <sz val="13"/>
      <color indexed="8"/>
      <name val="Times New Roman"/>
      <family val="1"/>
    </font>
    <font>
      <u val="single"/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4"/>
      <color indexed="8"/>
      <name val="Arial"/>
      <family val="2"/>
    </font>
    <font>
      <sz val="14"/>
      <color indexed="8"/>
      <name val="Times New Roman"/>
      <family val="1"/>
    </font>
    <font>
      <sz val="8"/>
      <name val="Segoe UI"/>
      <family val="2"/>
    </font>
    <font>
      <b/>
      <sz val="11"/>
      <color indexed="10"/>
      <name val="Calibri"/>
      <family val="0"/>
    </font>
    <font>
      <sz val="10"/>
      <color indexed="8"/>
      <name val="Calibri"/>
      <family val="0"/>
    </font>
    <font>
      <b/>
      <sz val="13"/>
      <color indexed="8"/>
      <name val="Calibri"/>
      <family val="0"/>
    </font>
    <font>
      <u val="single"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1"/>
      <color rgb="FF00B050"/>
      <name val="Calibri"/>
      <family val="2"/>
    </font>
    <font>
      <sz val="11"/>
      <color theme="1"/>
      <name val="Times New Roman"/>
      <family val="1"/>
    </font>
    <font>
      <sz val="11"/>
      <color theme="1"/>
      <name val="Cambria"/>
      <family val="1"/>
    </font>
    <font>
      <b/>
      <sz val="13"/>
      <color theme="1"/>
      <name val="Times New Roman"/>
      <family val="1"/>
    </font>
    <font>
      <u val="single"/>
      <sz val="11"/>
      <color theme="1"/>
      <name val="Calibri"/>
      <family val="2"/>
    </font>
    <font>
      <sz val="13"/>
      <color theme="1"/>
      <name val="Times New Roman"/>
      <family val="1"/>
    </font>
    <font>
      <b/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wrapTex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8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61" fillId="0" borderId="0" xfId="0" applyFont="1" applyBorder="1" applyAlignment="1">
      <alignment wrapText="1"/>
    </xf>
    <xf numFmtId="0" fontId="56" fillId="0" borderId="0" xfId="0" applyFont="1" applyAlignment="1">
      <alignment/>
    </xf>
    <xf numFmtId="0" fontId="56" fillId="0" borderId="0" xfId="0" applyFont="1" applyBorder="1" applyAlignment="1">
      <alignment wrapText="1"/>
    </xf>
    <xf numFmtId="0" fontId="54" fillId="0" borderId="0" xfId="0" applyFont="1" applyAlignment="1">
      <alignment/>
    </xf>
    <xf numFmtId="0" fontId="62" fillId="0" borderId="0" xfId="0" applyFont="1" applyAlignment="1">
      <alignment/>
    </xf>
    <xf numFmtId="0" fontId="54" fillId="0" borderId="0" xfId="0" applyFont="1" applyAlignment="1">
      <alignment wrapText="1"/>
    </xf>
    <xf numFmtId="0" fontId="58" fillId="0" borderId="11" xfId="0" applyFont="1" applyBorder="1" applyAlignment="1">
      <alignment horizontal="center" wrapText="1"/>
    </xf>
    <xf numFmtId="0" fontId="63" fillId="33" borderId="12" xfId="0" applyFont="1" applyFill="1" applyBorder="1" applyAlignment="1">
      <alignment wrapText="1"/>
    </xf>
    <xf numFmtId="0" fontId="58" fillId="0" borderId="12" xfId="0" applyFont="1" applyBorder="1" applyAlignment="1">
      <alignment wrapText="1"/>
    </xf>
    <xf numFmtId="0" fontId="63" fillId="33" borderId="12" xfId="0" applyNumberFormat="1" applyFont="1" applyFill="1" applyBorder="1" applyAlignment="1">
      <alignment horizontal="center"/>
    </xf>
    <xf numFmtId="0" fontId="58" fillId="0" borderId="12" xfId="0" applyNumberFormat="1" applyFont="1" applyBorder="1" applyAlignment="1">
      <alignment horizontal="center"/>
    </xf>
    <xf numFmtId="0" fontId="57" fillId="0" borderId="12" xfId="0" applyNumberFormat="1" applyFont="1" applyBorder="1" applyAlignment="1">
      <alignment horizontal="center"/>
    </xf>
    <xf numFmtId="49" fontId="58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3" fillId="33" borderId="14" xfId="0" applyNumberFormat="1" applyFont="1" applyFill="1" applyBorder="1" applyAlignment="1">
      <alignment horizontal="center" vertical="center"/>
    </xf>
    <xf numFmtId="49" fontId="58" fillId="0" borderId="14" xfId="0" applyNumberFormat="1" applyFont="1" applyBorder="1" applyAlignment="1">
      <alignment horizontal="center" vertical="center"/>
    </xf>
    <xf numFmtId="49" fontId="58" fillId="33" borderId="14" xfId="0" applyNumberFormat="1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33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47" fillId="0" borderId="0" xfId="0" applyFont="1" applyAlignment="1">
      <alignment vertical="top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64" fillId="0" borderId="10" xfId="0" applyFont="1" applyBorder="1" applyAlignment="1" applyProtection="1">
      <alignment horizontal="center" vertical="center"/>
      <protection locked="0"/>
    </xf>
    <xf numFmtId="0" fontId="64" fillId="0" borderId="10" xfId="0" applyFont="1" applyBorder="1" applyAlignment="1" applyProtection="1">
      <alignment horizontal="center" vertical="center" wrapText="1"/>
      <protection locked="0"/>
    </xf>
    <xf numFmtId="49" fontId="65" fillId="0" borderId="0" xfId="0" applyNumberFormat="1" applyFont="1" applyAlignment="1">
      <alignment/>
    </xf>
    <xf numFmtId="0" fontId="66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6" fillId="0" borderId="16" xfId="0" applyFont="1" applyBorder="1" applyAlignment="1">
      <alignment/>
    </xf>
    <xf numFmtId="0" fontId="67" fillId="0" borderId="15" xfId="0" applyFont="1" applyBorder="1" applyAlignment="1">
      <alignment/>
    </xf>
    <xf numFmtId="0" fontId="67" fillId="0" borderId="16" xfId="0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49" fontId="63" fillId="33" borderId="10" xfId="0" applyNumberFormat="1" applyFont="1" applyFill="1" applyBorder="1" applyAlignment="1">
      <alignment horizontal="right" vertical="center"/>
    </xf>
    <xf numFmtId="49" fontId="58" fillId="0" borderId="10" xfId="0" applyNumberFormat="1" applyFont="1" applyBorder="1" applyAlignment="1">
      <alignment horizontal="right" vertical="center"/>
    </xf>
    <xf numFmtId="49" fontId="58" fillId="33" borderId="10" xfId="0" applyNumberFormat="1" applyFont="1" applyFill="1" applyBorder="1" applyAlignment="1">
      <alignment horizontal="righ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63" fillId="0" borderId="15" xfId="0" applyFont="1" applyBorder="1" applyAlignment="1">
      <alignment vertical="center"/>
    </xf>
    <xf numFmtId="0" fontId="63" fillId="0" borderId="16" xfId="0" applyFont="1" applyBorder="1" applyAlignment="1">
      <alignment horizontal="left" vertical="center"/>
    </xf>
    <xf numFmtId="49" fontId="0" fillId="0" borderId="0" xfId="0" applyNumberFormat="1" applyFill="1" applyAlignment="1" applyProtection="1">
      <alignment vertical="top"/>
      <protection/>
    </xf>
    <xf numFmtId="0" fontId="58" fillId="35" borderId="0" xfId="0" applyFont="1" applyFill="1" applyBorder="1" applyAlignment="1">
      <alignment vertical="top" wrapText="1"/>
    </xf>
    <xf numFmtId="0" fontId="48" fillId="35" borderId="0" xfId="0" applyFont="1" applyFill="1" applyAlignment="1">
      <alignment/>
    </xf>
    <xf numFmtId="49" fontId="0" fillId="34" borderId="0" xfId="0" applyNumberFormat="1" applyFill="1" applyAlignment="1" applyProtection="1">
      <alignment horizontal="left"/>
      <protection locked="0"/>
    </xf>
    <xf numFmtId="49" fontId="0" fillId="34" borderId="0" xfId="0" applyNumberFormat="1" applyFill="1" applyAlignment="1" applyProtection="1">
      <alignment horizontal="left" vertical="top" wrapText="1"/>
      <protection locked="0"/>
    </xf>
    <xf numFmtId="0" fontId="0" fillId="34" borderId="0" xfId="0" applyFill="1" applyAlignment="1" applyProtection="1">
      <alignment horizontal="left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56" fillId="0" borderId="0" xfId="0" applyFont="1" applyAlignment="1">
      <alignment horizontal="center"/>
    </xf>
    <xf numFmtId="0" fontId="57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0" fontId="58" fillId="0" borderId="0" xfId="0" applyFont="1" applyAlignment="1">
      <alignment horizontal="left" wrapText="1"/>
    </xf>
    <xf numFmtId="0" fontId="61" fillId="0" borderId="0" xfId="0" applyFont="1" applyAlignment="1">
      <alignment horizontal="left" wrapText="1"/>
    </xf>
    <xf numFmtId="0" fontId="61" fillId="0" borderId="0" xfId="0" applyFont="1" applyBorder="1" applyAlignment="1">
      <alignment horizontal="left" wrapText="1"/>
    </xf>
    <xf numFmtId="0" fontId="57" fillId="0" borderId="17" xfId="0" applyFont="1" applyBorder="1" applyAlignment="1">
      <alignment horizontal="left"/>
    </xf>
    <xf numFmtId="0" fontId="57" fillId="0" borderId="11" xfId="0" applyFont="1" applyBorder="1" applyAlignment="1">
      <alignment horizontal="left"/>
    </xf>
    <xf numFmtId="0" fontId="60" fillId="0" borderId="0" xfId="0" applyFont="1" applyAlignment="1">
      <alignment horizontal="center"/>
    </xf>
    <xf numFmtId="0" fontId="67" fillId="33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  <xf numFmtId="0" fontId="47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center" wrapText="1"/>
    </xf>
    <xf numFmtId="0" fontId="67" fillId="33" borderId="10" xfId="0" applyFont="1" applyFill="1" applyBorder="1" applyAlignment="1">
      <alignment horizontal="left" wrapText="1"/>
    </xf>
    <xf numFmtId="0" fontId="67" fillId="0" borderId="10" xfId="0" applyFont="1" applyBorder="1" applyAlignment="1">
      <alignment wrapText="1"/>
    </xf>
    <xf numFmtId="0" fontId="67" fillId="33" borderId="10" xfId="0" applyFont="1" applyFill="1" applyBorder="1" applyAlignment="1">
      <alignment wrapText="1"/>
    </xf>
    <xf numFmtId="0" fontId="57" fillId="0" borderId="18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6" fillId="0" borderId="0" xfId="0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00B050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Диаграмма результатов самооценки 
уровня педагогической компетентност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775"/>
          <c:y val="0.266"/>
          <c:w val="0.4215"/>
          <c:h val="0.504"/>
        </c:manualLayout>
      </c:layout>
      <c:radarChart>
        <c:radarStyle val="marker"/>
        <c:varyColors val="0"/>
        <c:ser>
          <c:idx val="0"/>
          <c:order val="0"/>
          <c:tx>
            <c:strRef>
              <c:f>'Результаты обработки анкеты'!$D$3</c:f>
              <c:strCache>
                <c:ptCount val="1"/>
                <c:pt idx="0">
                  <c:v>Самооценка педагога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('Результаты обработки анкеты'!$C$4,'Результаты обработки анкеты'!$C$8,'Результаты обработки анкеты'!$C$12,'Результаты обработки анкеты'!$C$16,'Результаты обработки анкеты'!$C$20,'Результаты обработки анкеты'!$C$24)</c:f>
              <c:strCache/>
            </c:strRef>
          </c:cat>
          <c:val>
            <c:numRef>
              <c:f>('Результаты обработки анкеты'!$D$4,'Результаты обработки анкеты'!$D$8,'Результаты обработки анкеты'!$D$12,'Результаты обработки анкеты'!$D$16,'Результаты обработки анкеты'!$D$20,'Результаты обработки анкеты'!$D$24)</c:f>
              <c:numCache/>
            </c:numRef>
          </c:val>
        </c:ser>
        <c:axId val="9603496"/>
        <c:axId val="39223241"/>
      </c:radarChart>
      <c:catAx>
        <c:axId val="96034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23241"/>
        <c:crosses val="autoZero"/>
        <c:auto val="0"/>
        <c:lblOffset val="100"/>
        <c:tickLblSkip val="1"/>
        <c:noMultiLvlLbl val="0"/>
      </c:catAx>
      <c:valAx>
        <c:axId val="392232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9603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575"/>
          <c:y val="0.95025"/>
          <c:w val="0.2682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Диаграмма результатов самооценки 
уровня педагогической компетентност</a:t>
            </a:r>
          </a:p>
        </c:rich>
      </c:tx>
      <c:layout>
        <c:manualLayout>
          <c:xMode val="factor"/>
          <c:yMode val="factor"/>
          <c:x val="-0.001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175"/>
          <c:y val="0.23275"/>
          <c:w val="0.475"/>
          <c:h val="0.54225"/>
        </c:manualLayout>
      </c:layout>
      <c:radarChart>
        <c:radarStyle val="marker"/>
        <c:varyColors val="0"/>
        <c:ser>
          <c:idx val="9"/>
          <c:order val="0"/>
          <c:tx>
            <c:strRef>
              <c:f>'Печать результатов самооценки'!$M$115</c:f>
              <c:strCache>
                <c:ptCount val="1"/>
                <c:pt idx="0">
                  <c:v>Самооценка 
педагога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('Печать результатов самооценки'!$C$116,'Печать результатов самооценки'!$C$120,'Печать результатов самооценки'!$C$124,'Печать результатов самооценки'!$C$128,'Печать результатов самооценки'!$C$132,'Печать результатов самооценки'!$C$136)</c:f>
              <c:strCache/>
            </c:strRef>
          </c:cat>
          <c:val>
            <c:numRef>
              <c:f>('Печать результатов самооценки'!$M$116,'Печать результатов самооценки'!$M$120,'Печать результатов самооценки'!$M$124,'Печать результатов самооценки'!$M$128,'Печать результатов самооценки'!$M$132,'Печать результатов самооценки'!$M$136)</c:f>
              <c:numCache/>
            </c:numRef>
          </c:val>
        </c:ser>
        <c:axId val="65565854"/>
        <c:axId val="52438199"/>
      </c:radarChart>
      <c:catAx>
        <c:axId val="655658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38199"/>
        <c:crosses val="autoZero"/>
        <c:auto val="0"/>
        <c:lblOffset val="100"/>
        <c:tickLblSkip val="1"/>
        <c:noMultiLvlLbl val="0"/>
      </c:catAx>
      <c:valAx>
        <c:axId val="524381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5565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41425"/>
          <c:y val="0.92875"/>
          <c:w val="0.1702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771525</xdr:colOff>
      <xdr:row>1</xdr:row>
      <xdr:rowOff>685800</xdr:rowOff>
    </xdr:from>
    <xdr:to>
      <xdr:col>7</xdr:col>
      <xdr:colOff>590550</xdr:colOff>
      <xdr:row>3</xdr:row>
      <xdr:rowOff>409575</xdr:rowOff>
    </xdr:to>
    <xdr:sp macro="[0]!Ochistka">
      <xdr:nvSpPr>
        <xdr:cNvPr id="1" name="Скругленный прямоугольник 1"/>
        <xdr:cNvSpPr>
          <a:spLocks/>
        </xdr:cNvSpPr>
      </xdr:nvSpPr>
      <xdr:spPr>
        <a:xfrm>
          <a:off x="4171950" y="695325"/>
          <a:ext cx="1876425" cy="800100"/>
        </a:xfrm>
        <a:prstGeom prst="roundRect">
          <a:avLst/>
        </a:prstGeom>
        <a:solidFill>
          <a:srgbClr val="FFFF00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Очистить  форму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(ОСТОРОЖНО)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Нажатие на кнопку удаляет все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введенные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вами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данные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36</xdr:row>
      <xdr:rowOff>76200</xdr:rowOff>
    </xdr:from>
    <xdr:to>
      <xdr:col>4</xdr:col>
      <xdr:colOff>0</xdr:colOff>
      <xdr:row>66</xdr:row>
      <xdr:rowOff>0</xdr:rowOff>
    </xdr:to>
    <xdr:graphicFrame>
      <xdr:nvGraphicFramePr>
        <xdr:cNvPr id="1" name="Диаграмма 2"/>
        <xdr:cNvGraphicFramePr/>
      </xdr:nvGraphicFramePr>
      <xdr:xfrm>
        <a:off x="76200" y="9563100"/>
        <a:ext cx="625792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151</xdr:row>
      <xdr:rowOff>161925</xdr:rowOff>
    </xdr:from>
    <xdr:to>
      <xdr:col>17</xdr:col>
      <xdr:colOff>200025</xdr:colOff>
      <xdr:row>183</xdr:row>
      <xdr:rowOff>171450</xdr:rowOff>
    </xdr:to>
    <xdr:graphicFrame>
      <xdr:nvGraphicFramePr>
        <xdr:cNvPr id="1" name="Диаграмма 1"/>
        <xdr:cNvGraphicFramePr/>
      </xdr:nvGraphicFramePr>
      <xdr:xfrm>
        <a:off x="76200" y="38957250"/>
        <a:ext cx="65055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K14"/>
  <sheetViews>
    <sheetView showGridLines="0" showRowColHeaders="0" tabSelected="1" view="pageLayout" showRuler="0" workbookViewId="0" topLeftCell="A13">
      <selection activeCell="F14" sqref="F14"/>
    </sheetView>
  </sheetViews>
  <sheetFormatPr defaultColWidth="0" defaultRowHeight="15" zeroHeight="1"/>
  <cols>
    <col min="1" max="1" width="1.57421875" style="0" customWidth="1"/>
    <col min="2" max="2" width="17.57421875" style="0" customWidth="1"/>
    <col min="3" max="3" width="6.28125" style="0" customWidth="1"/>
    <col min="4" max="4" width="8.7109375" style="0" customWidth="1"/>
    <col min="5" max="5" width="5.140625" style="0" customWidth="1"/>
    <col min="6" max="6" width="11.7109375" style="0" customWidth="1"/>
    <col min="7" max="7" width="30.8515625" style="0" customWidth="1"/>
    <col min="8" max="8" width="9.140625" style="0" customWidth="1"/>
    <col min="9" max="16384" width="0" style="0" hidden="1" customWidth="1"/>
  </cols>
  <sheetData>
    <row r="1" ht="0.75" customHeight="1"/>
    <row r="2" spans="2:7" ht="69.75" customHeight="1">
      <c r="B2" s="65" t="s">
        <v>145</v>
      </c>
      <c r="C2" s="65"/>
      <c r="D2" s="65"/>
      <c r="E2" s="65"/>
      <c r="F2" s="65"/>
      <c r="G2" s="65"/>
    </row>
    <row r="3" spans="2:11" ht="15">
      <c r="B3" s="66" t="s">
        <v>136</v>
      </c>
      <c r="C3" s="66"/>
      <c r="D3" s="66"/>
      <c r="E3" s="66"/>
      <c r="F3" s="66"/>
      <c r="G3" s="66"/>
      <c r="K3" s="34" t="s">
        <v>144</v>
      </c>
    </row>
    <row r="4" spans="2:11" ht="35.25" customHeight="1">
      <c r="B4" s="65" t="s">
        <v>137</v>
      </c>
      <c r="C4" s="65"/>
      <c r="D4" s="65"/>
      <c r="E4" s="65"/>
      <c r="F4" s="65"/>
      <c r="G4" s="65"/>
      <c r="K4" s="34">
        <v>1</v>
      </c>
    </row>
    <row r="5" ht="15">
      <c r="K5" s="34" t="s">
        <v>143</v>
      </c>
    </row>
    <row r="6" spans="2:8" ht="15">
      <c r="B6" s="33" t="s">
        <v>138</v>
      </c>
      <c r="C6" s="62"/>
      <c r="D6" s="62"/>
      <c r="E6" s="62"/>
      <c r="F6" s="62"/>
      <c r="G6" s="62"/>
      <c r="H6" s="62"/>
    </row>
    <row r="7" ht="6" customHeight="1">
      <c r="B7" s="33"/>
    </row>
    <row r="8" spans="2:8" ht="44.25" customHeight="1">
      <c r="B8" s="35" t="s">
        <v>139</v>
      </c>
      <c r="E8" s="63"/>
      <c r="F8" s="63"/>
      <c r="G8" s="63"/>
      <c r="H8" s="63"/>
    </row>
    <row r="9" spans="2:8" ht="6.75" customHeight="1">
      <c r="B9" s="33"/>
      <c r="E9" s="59"/>
      <c r="F9" s="59"/>
      <c r="G9" s="59"/>
      <c r="H9" s="59"/>
    </row>
    <row r="10" spans="2:8" ht="15">
      <c r="B10" s="33" t="s">
        <v>140</v>
      </c>
      <c r="D10" s="64"/>
      <c r="E10" s="64"/>
      <c r="F10" s="64"/>
      <c r="G10" s="64"/>
      <c r="H10" s="64"/>
    </row>
    <row r="11" ht="5.25" customHeight="1">
      <c r="B11" s="33"/>
    </row>
    <row r="12" spans="2:7" ht="15">
      <c r="B12" s="33" t="s">
        <v>141</v>
      </c>
      <c r="F12" s="37"/>
      <c r="G12" t="str">
        <f>IF(F12=0," ",IF(F12=1,"первая квалификационная категория",IF(F12="В","высшая квалификационная категория","квалификационная категория")))</f>
        <v> </v>
      </c>
    </row>
    <row r="13" ht="6.75" customHeight="1">
      <c r="B13" s="33"/>
    </row>
    <row r="14" spans="2:7" ht="15">
      <c r="B14" s="33" t="s">
        <v>142</v>
      </c>
      <c r="F14" s="36"/>
      <c r="G14" t="str">
        <f>IF(F14=0," ",IF(F14=1,"первая квалификационная категория",IF(F14="В","высшая квалификационная категория","квалификационная категория")))</f>
        <v> </v>
      </c>
    </row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</sheetData>
  <sheetProtection password="C497" sheet="1" objects="1" scenarios="1" selectLockedCells="1"/>
  <mergeCells count="6">
    <mergeCell ref="C6:H6"/>
    <mergeCell ref="E8:H8"/>
    <mergeCell ref="D10:H10"/>
    <mergeCell ref="B2:G2"/>
    <mergeCell ref="B3:G3"/>
    <mergeCell ref="B4:G4"/>
  </mergeCells>
  <dataValidations count="2">
    <dataValidation type="list" allowBlank="1" showInputMessage="1" showErrorMessage="1" promptTitle="выбор из списка" sqref="F14">
      <formula1>$K$2:$K$5</formula1>
    </dataValidation>
    <dataValidation type="list" allowBlank="1" showInputMessage="1" showErrorMessage="1" promptTitle="выберите из списка" sqref="F12">
      <formula1>$K$2:$K$5</formula1>
    </dataValidation>
  </dataValidations>
  <printOptions/>
  <pageMargins left="0.4479166666666667" right="0.25" top="0.093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3:S90"/>
  <sheetViews>
    <sheetView showGridLines="0" showRowColHeaders="0" view="pageLayout" showRuler="0" workbookViewId="0" topLeftCell="A1">
      <selection activeCell="D86" sqref="D15:H86"/>
    </sheetView>
  </sheetViews>
  <sheetFormatPr defaultColWidth="0" defaultRowHeight="14.25" customHeight="1" zeroHeight="1"/>
  <cols>
    <col min="1" max="1" width="1.421875" style="0" customWidth="1"/>
    <col min="2" max="2" width="4.8515625" style="0" customWidth="1"/>
    <col min="3" max="3" width="72.140625" style="0" customWidth="1"/>
    <col min="4" max="8" width="3.7109375" style="0" customWidth="1"/>
    <col min="9" max="9" width="1.1484375" style="0" customWidth="1"/>
    <col min="10" max="10" width="1.57421875" style="0" hidden="1" customWidth="1"/>
    <col min="11" max="11" width="2.57421875" style="0" hidden="1" customWidth="1"/>
    <col min="12" max="16" width="3.8515625" style="0" hidden="1" customWidth="1"/>
    <col min="17" max="17" width="9.140625" style="0" hidden="1" customWidth="1"/>
    <col min="18" max="18" width="3.140625" style="0" hidden="1" customWidth="1"/>
    <col min="19" max="19" width="9.140625" style="0" hidden="1" customWidth="1"/>
    <col min="20" max="21" width="3.140625" style="0" hidden="1" customWidth="1"/>
    <col min="22" max="22" width="9.140625" style="0" hidden="1" customWidth="1"/>
    <col min="23" max="23" width="0" style="0" hidden="1" customWidth="1"/>
    <col min="24" max="16384" width="9.140625" style="0" hidden="1" customWidth="1"/>
  </cols>
  <sheetData>
    <row r="1" ht="3" customHeight="1"/>
    <row r="2" ht="3.75" customHeight="1"/>
    <row r="3" spans="2:10" ht="14.25" customHeight="1">
      <c r="B3" s="67" t="s">
        <v>0</v>
      </c>
      <c r="C3" s="67"/>
      <c r="D3" s="67"/>
      <c r="E3" s="67"/>
      <c r="F3" s="67"/>
      <c r="G3" s="67"/>
      <c r="H3" s="67"/>
      <c r="I3" s="14"/>
      <c r="J3" s="14"/>
    </row>
    <row r="4" spans="2:10" ht="76.5" customHeight="1">
      <c r="B4" s="70" t="s">
        <v>1</v>
      </c>
      <c r="C4" s="70"/>
      <c r="D4" s="70"/>
      <c r="E4" s="70"/>
      <c r="F4" s="70"/>
      <c r="G4" s="70"/>
      <c r="H4" s="70"/>
      <c r="I4" s="11"/>
      <c r="J4" s="11"/>
    </row>
    <row r="5" spans="2:10" ht="39" customHeight="1">
      <c r="B5" s="70" t="s">
        <v>2</v>
      </c>
      <c r="C5" s="70"/>
      <c r="D5" s="70"/>
      <c r="E5" s="70"/>
      <c r="F5" s="70"/>
      <c r="G5" s="70"/>
      <c r="H5" s="70"/>
      <c r="I5" s="11"/>
      <c r="J5" s="11"/>
    </row>
    <row r="6" spans="2:10" ht="23.25" customHeight="1">
      <c r="B6" s="71" t="s">
        <v>78</v>
      </c>
      <c r="C6" s="71"/>
      <c r="D6" s="71"/>
      <c r="E6" s="71"/>
      <c r="F6" s="71"/>
      <c r="G6" s="71"/>
      <c r="H6" s="71"/>
      <c r="I6" s="12"/>
      <c r="J6" s="12"/>
    </row>
    <row r="7" spans="2:10" ht="14.25" customHeight="1">
      <c r="B7" s="71" t="s">
        <v>79</v>
      </c>
      <c r="C7" s="71"/>
      <c r="D7" s="71"/>
      <c r="E7" s="71"/>
      <c r="F7" s="71"/>
      <c r="G7" s="71"/>
      <c r="H7" s="71"/>
      <c r="I7" s="12"/>
      <c r="J7" s="12"/>
    </row>
    <row r="8" spans="2:10" ht="30.75" customHeight="1">
      <c r="B8" s="71" t="s">
        <v>80</v>
      </c>
      <c r="C8" s="71"/>
      <c r="D8" s="71"/>
      <c r="E8" s="71"/>
      <c r="F8" s="71"/>
      <c r="G8" s="71"/>
      <c r="H8" s="71"/>
      <c r="I8" s="12"/>
      <c r="J8" s="12"/>
    </row>
    <row r="9" spans="2:10" ht="14.25" customHeight="1">
      <c r="B9" s="71" t="s">
        <v>81</v>
      </c>
      <c r="C9" s="71"/>
      <c r="D9" s="71"/>
      <c r="E9" s="71"/>
      <c r="F9" s="71"/>
      <c r="G9" s="71"/>
      <c r="H9" s="71"/>
      <c r="I9" s="12"/>
      <c r="J9" s="12"/>
    </row>
    <row r="10" spans="2:10" ht="14.25" customHeight="1">
      <c r="B10" s="72" t="s">
        <v>82</v>
      </c>
      <c r="C10" s="72"/>
      <c r="D10" s="72"/>
      <c r="E10" s="72"/>
      <c r="F10" s="72"/>
      <c r="G10" s="72"/>
      <c r="H10" s="72"/>
      <c r="I10" s="13"/>
      <c r="J10" s="13"/>
    </row>
    <row r="11" spans="2:10" ht="64.5" customHeight="1">
      <c r="B11" s="68" t="s">
        <v>149</v>
      </c>
      <c r="C11" s="68"/>
      <c r="D11" s="68"/>
      <c r="E11" s="68"/>
      <c r="F11" s="68"/>
      <c r="G11" s="68"/>
      <c r="H11" s="68"/>
      <c r="I11" s="5"/>
      <c r="J11" s="5"/>
    </row>
    <row r="12" spans="2:10" ht="14.25" customHeight="1">
      <c r="B12" s="69" t="s">
        <v>3</v>
      </c>
      <c r="C12" s="69"/>
      <c r="D12" s="69"/>
      <c r="E12" s="69"/>
      <c r="F12" s="69"/>
      <c r="G12" s="69"/>
      <c r="H12" s="69"/>
      <c r="I12" s="15"/>
      <c r="J12" s="15"/>
    </row>
    <row r="13" spans="2:10" ht="14.25" customHeight="1">
      <c r="B13" s="1"/>
      <c r="C13" s="1"/>
      <c r="D13" s="1"/>
      <c r="E13" s="1"/>
      <c r="F13" s="1"/>
      <c r="G13" s="1"/>
      <c r="H13" s="1"/>
      <c r="I13" s="1"/>
      <c r="J13" s="1"/>
    </row>
    <row r="14" spans="2:10" ht="21.75" customHeight="1">
      <c r="B14" s="8" t="s">
        <v>4</v>
      </c>
      <c r="C14" s="9" t="s">
        <v>5</v>
      </c>
      <c r="D14" s="9">
        <v>1</v>
      </c>
      <c r="E14" s="9">
        <v>2</v>
      </c>
      <c r="F14" s="9">
        <v>3</v>
      </c>
      <c r="G14" s="9">
        <v>4</v>
      </c>
      <c r="H14" s="9">
        <v>5</v>
      </c>
      <c r="I14" s="2"/>
      <c r="J14" s="3"/>
    </row>
    <row r="15" spans="2:19" ht="14.25" customHeight="1">
      <c r="B15" s="6">
        <v>1</v>
      </c>
      <c r="C15" s="7" t="s">
        <v>6</v>
      </c>
      <c r="D15" s="38"/>
      <c r="E15" s="39"/>
      <c r="F15" s="39"/>
      <c r="G15" s="39"/>
      <c r="H15" s="39"/>
      <c r="I15" s="60" t="b">
        <f aca="true" t="shared" si="0" ref="I15:I46">IF(S15=1,TRUE,FALSE)</f>
        <v>0</v>
      </c>
      <c r="J15" s="4"/>
      <c r="K15">
        <f>IF(D15&lt;&gt;0,$H$14,0)</f>
        <v>0</v>
      </c>
      <c r="L15">
        <f>IF(E15&lt;&gt;0,$G$14,0)</f>
        <v>0</v>
      </c>
      <c r="M15">
        <f aca="true" t="shared" si="1" ref="M15:M46">IF(F15&lt;&gt;0,$F$14,0)</f>
        <v>0</v>
      </c>
      <c r="N15">
        <f>IF(G15&lt;&gt;0,$E$14,0)</f>
        <v>0</v>
      </c>
      <c r="O15">
        <f>IF(H15&lt;&gt;0,$D$14,0)</f>
        <v>0</v>
      </c>
      <c r="P15" t="s">
        <v>83</v>
      </c>
      <c r="Q15">
        <f>SUM(K15:O15)</f>
        <v>0</v>
      </c>
      <c r="S15">
        <f aca="true" t="shared" si="2" ref="S15:S46">COUNTIF(D15:H15,"+")</f>
        <v>0</v>
      </c>
    </row>
    <row r="16" spans="2:19" ht="14.25" customHeight="1">
      <c r="B16" s="6">
        <v>2</v>
      </c>
      <c r="C16" s="7" t="s">
        <v>7</v>
      </c>
      <c r="D16" s="38"/>
      <c r="E16" s="39"/>
      <c r="F16" s="39"/>
      <c r="G16" s="39"/>
      <c r="H16" s="39"/>
      <c r="I16" s="60" t="b">
        <f t="shared" si="0"/>
        <v>0</v>
      </c>
      <c r="J16" s="4"/>
      <c r="K16">
        <f>IF(D16&lt;&gt;0,$D$14,0)</f>
        <v>0</v>
      </c>
      <c r="L16">
        <f>IF(E16&lt;&gt;0,$E$14,0)</f>
        <v>0</v>
      </c>
      <c r="M16">
        <f t="shared" si="1"/>
        <v>0</v>
      </c>
      <c r="N16">
        <f>IF(G16&lt;&gt;0,$G$14,0)</f>
        <v>0</v>
      </c>
      <c r="O16">
        <f>IF(H16&lt;&gt;0,$H$14,0)</f>
        <v>0</v>
      </c>
      <c r="P16" t="s">
        <v>84</v>
      </c>
      <c r="Q16">
        <f aca="true" t="shared" si="3" ref="Q16:Q79">SUM(K16:O16)</f>
        <v>0</v>
      </c>
      <c r="S16">
        <f t="shared" si="2"/>
        <v>0</v>
      </c>
    </row>
    <row r="17" spans="2:19" ht="29.25" customHeight="1">
      <c r="B17" s="6">
        <v>3</v>
      </c>
      <c r="C17" s="7" t="s">
        <v>8</v>
      </c>
      <c r="D17" s="38"/>
      <c r="E17" s="39"/>
      <c r="F17" s="39"/>
      <c r="G17" s="39"/>
      <c r="H17" s="39"/>
      <c r="I17" s="60" t="b">
        <f t="shared" si="0"/>
        <v>0</v>
      </c>
      <c r="J17" s="4"/>
      <c r="K17">
        <f>IF(D17&lt;&gt;0,$D$14,0)</f>
        <v>0</v>
      </c>
      <c r="L17">
        <f>IF(E17&lt;&gt;0,$E$14,0)</f>
        <v>0</v>
      </c>
      <c r="M17">
        <f t="shared" si="1"/>
        <v>0</v>
      </c>
      <c r="N17">
        <f>IF(G17&lt;&gt;0,$G$14,0)</f>
        <v>0</v>
      </c>
      <c r="O17">
        <f>IF(H17&lt;&gt;0,$H$14,0)</f>
        <v>0</v>
      </c>
      <c r="P17" t="s">
        <v>84</v>
      </c>
      <c r="Q17">
        <f t="shared" si="3"/>
        <v>0</v>
      </c>
      <c r="S17">
        <f t="shared" si="2"/>
        <v>0</v>
      </c>
    </row>
    <row r="18" spans="2:19" ht="14.25" customHeight="1">
      <c r="B18" s="6">
        <v>4</v>
      </c>
      <c r="C18" s="7" t="s">
        <v>9</v>
      </c>
      <c r="D18" s="38"/>
      <c r="E18" s="39"/>
      <c r="F18" s="39"/>
      <c r="G18" s="39"/>
      <c r="H18" s="39"/>
      <c r="I18" s="60" t="b">
        <f t="shared" si="0"/>
        <v>0</v>
      </c>
      <c r="J18" s="4"/>
      <c r="K18">
        <f>IF(D18&lt;&gt;0,$D$14,0)</f>
        <v>0</v>
      </c>
      <c r="L18">
        <f>IF(E18&lt;&gt;0,$E$14,0)</f>
        <v>0</v>
      </c>
      <c r="M18">
        <f t="shared" si="1"/>
        <v>0</v>
      </c>
      <c r="N18">
        <f>IF(G18&lt;&gt;0,$G$14,0)</f>
        <v>0</v>
      </c>
      <c r="O18">
        <f>IF(H18&lt;&gt;0,$H$14,0)</f>
        <v>0</v>
      </c>
      <c r="P18" t="s">
        <v>84</v>
      </c>
      <c r="Q18">
        <f t="shared" si="3"/>
        <v>0</v>
      </c>
      <c r="S18">
        <f t="shared" si="2"/>
        <v>0</v>
      </c>
    </row>
    <row r="19" spans="2:19" ht="14.25" customHeight="1">
      <c r="B19" s="6">
        <v>5</v>
      </c>
      <c r="C19" s="7" t="s">
        <v>10</v>
      </c>
      <c r="D19" s="38"/>
      <c r="E19" s="39"/>
      <c r="F19" s="39"/>
      <c r="G19" s="39"/>
      <c r="H19" s="39"/>
      <c r="I19" s="60" t="b">
        <f t="shared" si="0"/>
        <v>0</v>
      </c>
      <c r="J19" s="4"/>
      <c r="K19">
        <f>IF(D19&lt;&gt;0,$H$14,0)</f>
        <v>0</v>
      </c>
      <c r="L19">
        <f>IF(E19&lt;&gt;0,$G$14,0)</f>
        <v>0</v>
      </c>
      <c r="M19">
        <f t="shared" si="1"/>
        <v>0</v>
      </c>
      <c r="N19">
        <f>IF(G19&lt;&gt;0,$E$14,0)</f>
        <v>0</v>
      </c>
      <c r="O19">
        <f>IF(H19&lt;&gt;0,$D$14,0)</f>
        <v>0</v>
      </c>
      <c r="P19" t="s">
        <v>83</v>
      </c>
      <c r="Q19">
        <f t="shared" si="3"/>
        <v>0</v>
      </c>
      <c r="S19">
        <f t="shared" si="2"/>
        <v>0</v>
      </c>
    </row>
    <row r="20" spans="2:19" ht="14.25" customHeight="1">
      <c r="B20" s="6">
        <v>6</v>
      </c>
      <c r="C20" s="7" t="s">
        <v>11</v>
      </c>
      <c r="D20" s="38"/>
      <c r="E20" s="39"/>
      <c r="F20" s="39"/>
      <c r="G20" s="39"/>
      <c r="H20" s="39"/>
      <c r="I20" s="60" t="b">
        <f t="shared" si="0"/>
        <v>0</v>
      </c>
      <c r="J20" s="4"/>
      <c r="K20">
        <f>IF(D20&lt;&gt;0,$D$14,0)</f>
        <v>0</v>
      </c>
      <c r="L20">
        <f>IF(E20&lt;&gt;0,$E$14,0)</f>
        <v>0</v>
      </c>
      <c r="M20">
        <f t="shared" si="1"/>
        <v>0</v>
      </c>
      <c r="N20">
        <f>IF(G20&lt;&gt;0,$G$14,0)</f>
        <v>0</v>
      </c>
      <c r="O20">
        <f>IF(H20&lt;&gt;0,$H$14,0)</f>
        <v>0</v>
      </c>
      <c r="P20" t="s">
        <v>84</v>
      </c>
      <c r="Q20">
        <f t="shared" si="3"/>
        <v>0</v>
      </c>
      <c r="S20">
        <f t="shared" si="2"/>
        <v>0</v>
      </c>
    </row>
    <row r="21" spans="2:19" ht="27.75" customHeight="1">
      <c r="B21" s="6">
        <v>7</v>
      </c>
      <c r="C21" s="7" t="s">
        <v>12</v>
      </c>
      <c r="D21" s="38"/>
      <c r="E21" s="39"/>
      <c r="F21" s="39"/>
      <c r="G21" s="39"/>
      <c r="H21" s="39"/>
      <c r="I21" s="60" t="b">
        <f t="shared" si="0"/>
        <v>0</v>
      </c>
      <c r="J21" s="4"/>
      <c r="K21">
        <f>IF(D21&lt;&gt;0,$H$14,0)</f>
        <v>0</v>
      </c>
      <c r="L21">
        <f>IF(E21&lt;&gt;0,$G$14,0)</f>
        <v>0</v>
      </c>
      <c r="M21">
        <f t="shared" si="1"/>
        <v>0</v>
      </c>
      <c r="N21">
        <f>IF(G21&lt;&gt;0,$E$14,0)</f>
        <v>0</v>
      </c>
      <c r="O21">
        <f>IF(H21&lt;&gt;0,$D$14,0)</f>
        <v>0</v>
      </c>
      <c r="P21" t="s">
        <v>83</v>
      </c>
      <c r="Q21">
        <f t="shared" si="3"/>
        <v>0</v>
      </c>
      <c r="S21">
        <f t="shared" si="2"/>
        <v>0</v>
      </c>
    </row>
    <row r="22" spans="2:19" ht="15.75" customHeight="1">
      <c r="B22" s="6">
        <v>8</v>
      </c>
      <c r="C22" s="7" t="s">
        <v>13</v>
      </c>
      <c r="D22" s="38"/>
      <c r="E22" s="39"/>
      <c r="F22" s="39"/>
      <c r="G22" s="39"/>
      <c r="H22" s="39"/>
      <c r="I22" s="60" t="b">
        <f t="shared" si="0"/>
        <v>0</v>
      </c>
      <c r="J22" s="4"/>
      <c r="K22">
        <f>IF(D22&lt;&gt;0,$H$14,0)</f>
        <v>0</v>
      </c>
      <c r="L22">
        <f>IF(E22&lt;&gt;0,$G$14,0)</f>
        <v>0</v>
      </c>
      <c r="M22">
        <f t="shared" si="1"/>
        <v>0</v>
      </c>
      <c r="N22">
        <f>IF(G22&lt;&gt;0,$E$14,0)</f>
        <v>0</v>
      </c>
      <c r="O22">
        <f>IF(H22&lt;&gt;0,$D$14,0)</f>
        <v>0</v>
      </c>
      <c r="P22" t="s">
        <v>83</v>
      </c>
      <c r="Q22">
        <f t="shared" si="3"/>
        <v>0</v>
      </c>
      <c r="S22">
        <f t="shared" si="2"/>
        <v>0</v>
      </c>
    </row>
    <row r="23" spans="2:19" ht="14.25" customHeight="1">
      <c r="B23" s="6">
        <v>9</v>
      </c>
      <c r="C23" s="7" t="s">
        <v>14</v>
      </c>
      <c r="D23" s="38"/>
      <c r="E23" s="39"/>
      <c r="F23" s="39"/>
      <c r="G23" s="39"/>
      <c r="H23" s="39"/>
      <c r="I23" s="60" t="b">
        <f t="shared" si="0"/>
        <v>0</v>
      </c>
      <c r="J23" s="4"/>
      <c r="K23">
        <f>IF(D23&lt;&gt;0,$D$14,0)</f>
        <v>0</v>
      </c>
      <c r="L23">
        <f>IF(E23&lt;&gt;0,$E$14,0)</f>
        <v>0</v>
      </c>
      <c r="M23">
        <f t="shared" si="1"/>
        <v>0</v>
      </c>
      <c r="N23">
        <f>IF(G23&lt;&gt;0,$G$14,0)</f>
        <v>0</v>
      </c>
      <c r="O23">
        <f>IF(H23&lt;&gt;0,$H$14,0)</f>
        <v>0</v>
      </c>
      <c r="P23" t="s">
        <v>84</v>
      </c>
      <c r="Q23">
        <f t="shared" si="3"/>
        <v>0</v>
      </c>
      <c r="S23">
        <f t="shared" si="2"/>
        <v>0</v>
      </c>
    </row>
    <row r="24" spans="2:19" ht="29.25" customHeight="1">
      <c r="B24" s="6">
        <v>10</v>
      </c>
      <c r="C24" s="7" t="s">
        <v>15</v>
      </c>
      <c r="D24" s="38"/>
      <c r="E24" s="39"/>
      <c r="F24" s="39"/>
      <c r="G24" s="39"/>
      <c r="H24" s="39"/>
      <c r="I24" s="60" t="b">
        <f t="shared" si="0"/>
        <v>0</v>
      </c>
      <c r="J24" s="4"/>
      <c r="K24">
        <f>IF(D24&lt;&gt;0,$H$14,0)</f>
        <v>0</v>
      </c>
      <c r="L24">
        <f>IF(E24&lt;&gt;0,$G$14,0)</f>
        <v>0</v>
      </c>
      <c r="M24">
        <f t="shared" si="1"/>
        <v>0</v>
      </c>
      <c r="N24">
        <f>IF(G24&lt;&gt;0,$E$14,0)</f>
        <v>0</v>
      </c>
      <c r="O24">
        <f>IF(H24&lt;&gt;0,$D$14,0)</f>
        <v>0</v>
      </c>
      <c r="P24" t="s">
        <v>83</v>
      </c>
      <c r="Q24">
        <f t="shared" si="3"/>
        <v>0</v>
      </c>
      <c r="S24">
        <f t="shared" si="2"/>
        <v>0</v>
      </c>
    </row>
    <row r="25" spans="2:19" ht="14.25" customHeight="1">
      <c r="B25" s="6">
        <v>11</v>
      </c>
      <c r="C25" s="7" t="s">
        <v>16</v>
      </c>
      <c r="D25" s="38"/>
      <c r="E25" s="39"/>
      <c r="F25" s="39"/>
      <c r="G25" s="39"/>
      <c r="H25" s="39"/>
      <c r="I25" s="60" t="b">
        <f t="shared" si="0"/>
        <v>0</v>
      </c>
      <c r="J25" s="4"/>
      <c r="K25">
        <f>IF(D25&lt;&gt;0,$H$14,0)</f>
        <v>0</v>
      </c>
      <c r="L25">
        <f>IF(E25&lt;&gt;0,$G$14,0)</f>
        <v>0</v>
      </c>
      <c r="M25">
        <f t="shared" si="1"/>
        <v>0</v>
      </c>
      <c r="N25">
        <f>IF(G25&lt;&gt;0,$E$14,0)</f>
        <v>0</v>
      </c>
      <c r="O25">
        <f>IF(H25&lt;&gt;0,$D$14,0)</f>
        <v>0</v>
      </c>
      <c r="P25" t="s">
        <v>83</v>
      </c>
      <c r="Q25">
        <f t="shared" si="3"/>
        <v>0</v>
      </c>
      <c r="S25">
        <f t="shared" si="2"/>
        <v>0</v>
      </c>
    </row>
    <row r="26" spans="2:19" ht="14.25" customHeight="1">
      <c r="B26" s="6">
        <v>12</v>
      </c>
      <c r="C26" s="7" t="s">
        <v>17</v>
      </c>
      <c r="D26" s="38"/>
      <c r="E26" s="39"/>
      <c r="F26" s="39"/>
      <c r="G26" s="39"/>
      <c r="H26" s="39"/>
      <c r="I26" s="60" t="b">
        <f t="shared" si="0"/>
        <v>0</v>
      </c>
      <c r="J26" s="4"/>
      <c r="K26">
        <f>IF(D26&lt;&gt;0,$D$14,0)</f>
        <v>0</v>
      </c>
      <c r="L26">
        <f>IF(E26&lt;&gt;0,$E$14,0)</f>
        <v>0</v>
      </c>
      <c r="M26">
        <f t="shared" si="1"/>
        <v>0</v>
      </c>
      <c r="N26">
        <f>IF(G26&lt;&gt;0,$G$14,0)</f>
        <v>0</v>
      </c>
      <c r="O26">
        <f>IF(H26&lt;&gt;0,$H$14,0)</f>
        <v>0</v>
      </c>
      <c r="P26" t="s">
        <v>84</v>
      </c>
      <c r="Q26">
        <f t="shared" si="3"/>
        <v>0</v>
      </c>
      <c r="S26">
        <f t="shared" si="2"/>
        <v>0</v>
      </c>
    </row>
    <row r="27" spans="2:19" ht="14.25" customHeight="1">
      <c r="B27" s="6">
        <v>13</v>
      </c>
      <c r="C27" s="7" t="s">
        <v>18</v>
      </c>
      <c r="D27" s="38"/>
      <c r="E27" s="39"/>
      <c r="F27" s="39"/>
      <c r="G27" s="39"/>
      <c r="H27" s="39"/>
      <c r="I27" s="60" t="b">
        <f t="shared" si="0"/>
        <v>0</v>
      </c>
      <c r="J27" s="4"/>
      <c r="K27">
        <f>IF(D27&lt;&gt;0,$H$14,0)</f>
        <v>0</v>
      </c>
      <c r="L27">
        <f>IF(E27&lt;&gt;0,$G$14,0)</f>
        <v>0</v>
      </c>
      <c r="M27">
        <f t="shared" si="1"/>
        <v>0</v>
      </c>
      <c r="N27">
        <f>IF(G27&lt;&gt;0,$E$14,0)</f>
        <v>0</v>
      </c>
      <c r="O27">
        <f>IF(H27&lt;&gt;0,$D$14,0)</f>
        <v>0</v>
      </c>
      <c r="P27" t="s">
        <v>83</v>
      </c>
      <c r="Q27">
        <f t="shared" si="3"/>
        <v>0</v>
      </c>
      <c r="S27">
        <f t="shared" si="2"/>
        <v>0</v>
      </c>
    </row>
    <row r="28" spans="2:19" ht="14.25" customHeight="1">
      <c r="B28" s="6">
        <v>14</v>
      </c>
      <c r="C28" s="7" t="s">
        <v>19</v>
      </c>
      <c r="D28" s="38"/>
      <c r="E28" s="39"/>
      <c r="F28" s="39"/>
      <c r="G28" s="39"/>
      <c r="H28" s="39"/>
      <c r="I28" s="60" t="b">
        <f t="shared" si="0"/>
        <v>0</v>
      </c>
      <c r="J28" s="4"/>
      <c r="K28">
        <f>IF(D28&lt;&gt;0,$H$14,0)</f>
        <v>0</v>
      </c>
      <c r="L28">
        <f>IF(E28&lt;&gt;0,$G$14,0)</f>
        <v>0</v>
      </c>
      <c r="M28">
        <f t="shared" si="1"/>
        <v>0</v>
      </c>
      <c r="N28">
        <f>IF(G28&lt;&gt;0,$E$14,0)</f>
        <v>0</v>
      </c>
      <c r="O28">
        <f>IF(H28&lt;&gt;0,$D$14,0)</f>
        <v>0</v>
      </c>
      <c r="P28" t="s">
        <v>83</v>
      </c>
      <c r="Q28">
        <f t="shared" si="3"/>
        <v>0</v>
      </c>
      <c r="S28">
        <f t="shared" si="2"/>
        <v>0</v>
      </c>
    </row>
    <row r="29" spans="2:19" ht="14.25" customHeight="1">
      <c r="B29" s="6">
        <v>15</v>
      </c>
      <c r="C29" s="7" t="s">
        <v>20</v>
      </c>
      <c r="D29" s="38"/>
      <c r="E29" s="39"/>
      <c r="F29" s="39"/>
      <c r="G29" s="39"/>
      <c r="H29" s="39"/>
      <c r="I29" s="60" t="b">
        <f t="shared" si="0"/>
        <v>0</v>
      </c>
      <c r="J29" s="4"/>
      <c r="K29">
        <f>IF(D29&lt;&gt;0,$H$14,0)</f>
        <v>0</v>
      </c>
      <c r="L29">
        <f>IF(E29&lt;&gt;0,$G$14,0)</f>
        <v>0</v>
      </c>
      <c r="M29">
        <f t="shared" si="1"/>
        <v>0</v>
      </c>
      <c r="N29">
        <f>IF(G29&lt;&gt;0,$E$14,0)</f>
        <v>0</v>
      </c>
      <c r="O29">
        <f>IF(H29&lt;&gt;0,$D$14,0)</f>
        <v>0</v>
      </c>
      <c r="P29" t="s">
        <v>83</v>
      </c>
      <c r="Q29">
        <f t="shared" si="3"/>
        <v>0</v>
      </c>
      <c r="S29">
        <f t="shared" si="2"/>
        <v>0</v>
      </c>
    </row>
    <row r="30" spans="2:19" ht="14.25" customHeight="1">
      <c r="B30" s="6">
        <v>16</v>
      </c>
      <c r="C30" s="7" t="s">
        <v>21</v>
      </c>
      <c r="D30" s="38"/>
      <c r="E30" s="39"/>
      <c r="F30" s="39"/>
      <c r="G30" s="39"/>
      <c r="H30" s="39"/>
      <c r="I30" s="60" t="b">
        <f t="shared" si="0"/>
        <v>0</v>
      </c>
      <c r="J30" s="4"/>
      <c r="K30">
        <f>IF(D30&lt;&gt;0,$H$14,0)</f>
        <v>0</v>
      </c>
      <c r="L30">
        <f>IF(E30&lt;&gt;0,$G$14,0)</f>
        <v>0</v>
      </c>
      <c r="M30">
        <f t="shared" si="1"/>
        <v>0</v>
      </c>
      <c r="N30">
        <f>IF(G30&lt;&gt;0,$E$14,0)</f>
        <v>0</v>
      </c>
      <c r="O30">
        <f>IF(H30&lt;&gt;0,$D$14,0)</f>
        <v>0</v>
      </c>
      <c r="P30" t="s">
        <v>83</v>
      </c>
      <c r="Q30">
        <f t="shared" si="3"/>
        <v>0</v>
      </c>
      <c r="S30">
        <f t="shared" si="2"/>
        <v>0</v>
      </c>
    </row>
    <row r="31" spans="2:19" ht="29.25" customHeight="1">
      <c r="B31" s="6">
        <v>17</v>
      </c>
      <c r="C31" s="7" t="s">
        <v>22</v>
      </c>
      <c r="D31" s="38"/>
      <c r="E31" s="39"/>
      <c r="F31" s="39"/>
      <c r="G31" s="39"/>
      <c r="H31" s="39"/>
      <c r="I31" s="60" t="b">
        <f t="shared" si="0"/>
        <v>0</v>
      </c>
      <c r="J31" s="4"/>
      <c r="K31">
        <f>IF(D31&lt;&gt;0,$H$14,0)</f>
        <v>0</v>
      </c>
      <c r="L31">
        <f>IF(E31&lt;&gt;0,$G$14,0)</f>
        <v>0</v>
      </c>
      <c r="M31">
        <f t="shared" si="1"/>
        <v>0</v>
      </c>
      <c r="N31">
        <f>IF(G31&lt;&gt;0,$E$14,0)</f>
        <v>0</v>
      </c>
      <c r="O31">
        <f>IF(H31&lt;&gt;0,$D$14,0)</f>
        <v>0</v>
      </c>
      <c r="P31" t="s">
        <v>83</v>
      </c>
      <c r="Q31">
        <f t="shared" si="3"/>
        <v>0</v>
      </c>
      <c r="S31">
        <f t="shared" si="2"/>
        <v>0</v>
      </c>
    </row>
    <row r="32" spans="2:19" ht="14.25" customHeight="1">
      <c r="B32" s="6">
        <v>18</v>
      </c>
      <c r="C32" s="7" t="s">
        <v>23</v>
      </c>
      <c r="D32" s="38"/>
      <c r="E32" s="39"/>
      <c r="F32" s="39"/>
      <c r="G32" s="39"/>
      <c r="H32" s="39"/>
      <c r="I32" s="60" t="b">
        <f t="shared" si="0"/>
        <v>0</v>
      </c>
      <c r="J32" s="4"/>
      <c r="K32">
        <f>IF(D32&lt;&gt;0,$D$14,0)</f>
        <v>0</v>
      </c>
      <c r="L32">
        <f>IF(E32&lt;&gt;0,$E$14,0)</f>
        <v>0</v>
      </c>
      <c r="M32">
        <f t="shared" si="1"/>
        <v>0</v>
      </c>
      <c r="N32">
        <f>IF(G32&lt;&gt;0,$G$14,0)</f>
        <v>0</v>
      </c>
      <c r="O32">
        <f>IF(H32&lt;&gt;0,$H$14,0)</f>
        <v>0</v>
      </c>
      <c r="P32" t="s">
        <v>84</v>
      </c>
      <c r="Q32">
        <f t="shared" si="3"/>
        <v>0</v>
      </c>
      <c r="S32">
        <f t="shared" si="2"/>
        <v>0</v>
      </c>
    </row>
    <row r="33" spans="2:19" ht="14.25" customHeight="1">
      <c r="B33" s="6">
        <v>19</v>
      </c>
      <c r="C33" s="7" t="s">
        <v>24</v>
      </c>
      <c r="D33" s="38"/>
      <c r="E33" s="39"/>
      <c r="F33" s="39"/>
      <c r="G33" s="39"/>
      <c r="H33" s="39"/>
      <c r="I33" s="60" t="b">
        <f t="shared" si="0"/>
        <v>0</v>
      </c>
      <c r="J33" s="4"/>
      <c r="K33">
        <f>IF(D33&lt;&gt;0,$D$14,0)</f>
        <v>0</v>
      </c>
      <c r="L33">
        <f>IF(E33&lt;&gt;0,$E$14,0)</f>
        <v>0</v>
      </c>
      <c r="M33">
        <f t="shared" si="1"/>
        <v>0</v>
      </c>
      <c r="N33">
        <f>IF(G33&lt;&gt;0,$G$14,0)</f>
        <v>0</v>
      </c>
      <c r="O33">
        <f>IF(H33&lt;&gt;0,$H$14,0)</f>
        <v>0</v>
      </c>
      <c r="P33" t="s">
        <v>84</v>
      </c>
      <c r="Q33">
        <f t="shared" si="3"/>
        <v>0</v>
      </c>
      <c r="S33">
        <f t="shared" si="2"/>
        <v>0</v>
      </c>
    </row>
    <row r="34" spans="2:19" ht="27.75" customHeight="1">
      <c r="B34" s="6">
        <v>20</v>
      </c>
      <c r="C34" s="7" t="s">
        <v>25</v>
      </c>
      <c r="D34" s="38"/>
      <c r="E34" s="39"/>
      <c r="F34" s="39"/>
      <c r="G34" s="39"/>
      <c r="H34" s="39"/>
      <c r="I34" s="60" t="b">
        <f t="shared" si="0"/>
        <v>0</v>
      </c>
      <c r="J34" s="4"/>
      <c r="K34">
        <f>IF(D34&lt;&gt;0,$D$14,0)</f>
        <v>0</v>
      </c>
      <c r="L34">
        <f>IF(E34&lt;&gt;0,$E$14,0)</f>
        <v>0</v>
      </c>
      <c r="M34">
        <f t="shared" si="1"/>
        <v>0</v>
      </c>
      <c r="N34">
        <f>IF(G34&lt;&gt;0,$G$14,0)</f>
        <v>0</v>
      </c>
      <c r="O34">
        <f>IF(H34&lt;&gt;0,$H$14,0)</f>
        <v>0</v>
      </c>
      <c r="P34" t="s">
        <v>84</v>
      </c>
      <c r="Q34">
        <f t="shared" si="3"/>
        <v>0</v>
      </c>
      <c r="S34">
        <f t="shared" si="2"/>
        <v>0</v>
      </c>
    </row>
    <row r="35" spans="2:19" ht="28.5" customHeight="1">
      <c r="B35" s="6">
        <v>21</v>
      </c>
      <c r="C35" s="7" t="s">
        <v>26</v>
      </c>
      <c r="D35" s="38"/>
      <c r="E35" s="39"/>
      <c r="F35" s="39"/>
      <c r="G35" s="39"/>
      <c r="H35" s="39"/>
      <c r="I35" s="60" t="b">
        <f t="shared" si="0"/>
        <v>0</v>
      </c>
      <c r="J35" s="4"/>
      <c r="K35">
        <f>IF(D35&lt;&gt;0,$D$14,0)</f>
        <v>0</v>
      </c>
      <c r="L35">
        <f>IF(E35&lt;&gt;0,$E$14,0)</f>
        <v>0</v>
      </c>
      <c r="M35">
        <f t="shared" si="1"/>
        <v>0</v>
      </c>
      <c r="N35">
        <f>IF(G35&lt;&gt;0,$G$14,0)</f>
        <v>0</v>
      </c>
      <c r="O35">
        <f>IF(H35&lt;&gt;0,$H$14,0)</f>
        <v>0</v>
      </c>
      <c r="P35" t="s">
        <v>84</v>
      </c>
      <c r="Q35">
        <f t="shared" si="3"/>
        <v>0</v>
      </c>
      <c r="S35">
        <f t="shared" si="2"/>
        <v>0</v>
      </c>
    </row>
    <row r="36" spans="2:19" ht="28.5" customHeight="1">
      <c r="B36" s="6">
        <v>22</v>
      </c>
      <c r="C36" s="7" t="s">
        <v>27</v>
      </c>
      <c r="D36" s="38"/>
      <c r="E36" s="39"/>
      <c r="F36" s="39"/>
      <c r="G36" s="39"/>
      <c r="H36" s="39"/>
      <c r="I36" s="60" t="b">
        <f t="shared" si="0"/>
        <v>0</v>
      </c>
      <c r="J36" s="4"/>
      <c r="K36">
        <f>IF(D36&lt;&gt;0,$H$14,0)</f>
        <v>0</v>
      </c>
      <c r="L36">
        <f>IF(E36&lt;&gt;0,$G$14,0)</f>
        <v>0</v>
      </c>
      <c r="M36">
        <f t="shared" si="1"/>
        <v>0</v>
      </c>
      <c r="N36">
        <f>IF(G36&lt;&gt;0,$E$14,0)</f>
        <v>0</v>
      </c>
      <c r="O36">
        <f>IF(H36&lt;&gt;0,$D$14,0)</f>
        <v>0</v>
      </c>
      <c r="P36" t="s">
        <v>83</v>
      </c>
      <c r="Q36">
        <f t="shared" si="3"/>
        <v>0</v>
      </c>
      <c r="S36">
        <f t="shared" si="2"/>
        <v>0</v>
      </c>
    </row>
    <row r="37" spans="2:19" ht="27.75" customHeight="1">
      <c r="B37" s="6">
        <v>23</v>
      </c>
      <c r="C37" s="7" t="s">
        <v>28</v>
      </c>
      <c r="D37" s="38"/>
      <c r="E37" s="39"/>
      <c r="F37" s="39"/>
      <c r="G37" s="39"/>
      <c r="H37" s="39"/>
      <c r="I37" s="60" t="b">
        <f t="shared" si="0"/>
        <v>0</v>
      </c>
      <c r="J37" s="4"/>
      <c r="K37">
        <f>IF(D37&lt;&gt;0,$H$14,0)</f>
        <v>0</v>
      </c>
      <c r="L37">
        <f>IF(E37&lt;&gt;0,$G$14,0)</f>
        <v>0</v>
      </c>
      <c r="M37">
        <f t="shared" si="1"/>
        <v>0</v>
      </c>
      <c r="N37">
        <f>IF(G37&lt;&gt;0,$E$14,0)</f>
        <v>0</v>
      </c>
      <c r="O37">
        <f>IF(H37&lt;&gt;0,$D$14,0)</f>
        <v>0</v>
      </c>
      <c r="P37" t="s">
        <v>83</v>
      </c>
      <c r="Q37">
        <f t="shared" si="3"/>
        <v>0</v>
      </c>
      <c r="S37">
        <f t="shared" si="2"/>
        <v>0</v>
      </c>
    </row>
    <row r="38" spans="2:19" ht="14.25" customHeight="1">
      <c r="B38" s="6">
        <v>24</v>
      </c>
      <c r="C38" s="7" t="s">
        <v>29</v>
      </c>
      <c r="D38" s="38"/>
      <c r="E38" s="39"/>
      <c r="F38" s="39"/>
      <c r="G38" s="39"/>
      <c r="H38" s="39"/>
      <c r="I38" s="60" t="b">
        <f t="shared" si="0"/>
        <v>0</v>
      </c>
      <c r="J38" s="4"/>
      <c r="K38">
        <f>IF(D38&lt;&gt;0,$H$14,0)</f>
        <v>0</v>
      </c>
      <c r="L38">
        <f>IF(E38&lt;&gt;0,$G$14,0)</f>
        <v>0</v>
      </c>
      <c r="M38">
        <f t="shared" si="1"/>
        <v>0</v>
      </c>
      <c r="N38">
        <f>IF(G38&lt;&gt;0,$E$14,0)</f>
        <v>0</v>
      </c>
      <c r="O38">
        <f>IF(H38&lt;&gt;0,$D$14,0)</f>
        <v>0</v>
      </c>
      <c r="P38" t="s">
        <v>83</v>
      </c>
      <c r="Q38">
        <f t="shared" si="3"/>
        <v>0</v>
      </c>
      <c r="S38">
        <f t="shared" si="2"/>
        <v>0</v>
      </c>
    </row>
    <row r="39" spans="2:19" ht="14.25" customHeight="1">
      <c r="B39" s="6">
        <v>25</v>
      </c>
      <c r="C39" s="7" t="s">
        <v>30</v>
      </c>
      <c r="D39" s="38"/>
      <c r="E39" s="39"/>
      <c r="F39" s="39"/>
      <c r="G39" s="39"/>
      <c r="H39" s="39"/>
      <c r="I39" s="60" t="b">
        <f t="shared" si="0"/>
        <v>0</v>
      </c>
      <c r="J39" s="4"/>
      <c r="K39">
        <f>IF(D39&lt;&gt;0,$H$14,0)</f>
        <v>0</v>
      </c>
      <c r="L39">
        <f>IF(E39&lt;&gt;0,$G$14,0)</f>
        <v>0</v>
      </c>
      <c r="M39">
        <f t="shared" si="1"/>
        <v>0</v>
      </c>
      <c r="N39">
        <f>IF(G39&lt;&gt;0,$E$14,0)</f>
        <v>0</v>
      </c>
      <c r="O39">
        <f>IF(H39&lt;&gt;0,$D$14,0)</f>
        <v>0</v>
      </c>
      <c r="P39" t="s">
        <v>83</v>
      </c>
      <c r="Q39">
        <f t="shared" si="3"/>
        <v>0</v>
      </c>
      <c r="S39">
        <f t="shared" si="2"/>
        <v>0</v>
      </c>
    </row>
    <row r="40" spans="2:19" ht="14.25" customHeight="1">
      <c r="B40" s="6">
        <v>26</v>
      </c>
      <c r="C40" s="7" t="s">
        <v>31</v>
      </c>
      <c r="D40" s="38"/>
      <c r="E40" s="39"/>
      <c r="F40" s="39"/>
      <c r="G40" s="39"/>
      <c r="H40" s="39"/>
      <c r="I40" s="60" t="b">
        <f t="shared" si="0"/>
        <v>0</v>
      </c>
      <c r="J40" s="4"/>
      <c r="K40">
        <f>IF(D40&lt;&gt;0,$D$14,0)</f>
        <v>0</v>
      </c>
      <c r="L40">
        <f>IF(E40&lt;&gt;0,$E$14,0)</f>
        <v>0</v>
      </c>
      <c r="M40">
        <f t="shared" si="1"/>
        <v>0</v>
      </c>
      <c r="N40">
        <f>IF(G40&lt;&gt;0,$G$14,0)</f>
        <v>0</v>
      </c>
      <c r="O40">
        <f>IF(H40&lt;&gt;0,$H$14,0)</f>
        <v>0</v>
      </c>
      <c r="P40" t="s">
        <v>84</v>
      </c>
      <c r="Q40">
        <f t="shared" si="3"/>
        <v>0</v>
      </c>
      <c r="S40">
        <f t="shared" si="2"/>
        <v>0</v>
      </c>
    </row>
    <row r="41" spans="2:19" ht="29.25" customHeight="1">
      <c r="B41" s="6">
        <v>27</v>
      </c>
      <c r="C41" s="7" t="s">
        <v>32</v>
      </c>
      <c r="D41" s="38"/>
      <c r="E41" s="39"/>
      <c r="F41" s="39"/>
      <c r="G41" s="39"/>
      <c r="H41" s="39"/>
      <c r="I41" s="60" t="b">
        <f t="shared" si="0"/>
        <v>0</v>
      </c>
      <c r="J41" s="4"/>
      <c r="K41">
        <f>IF(D41&lt;&gt;0,$H$14,0)</f>
        <v>0</v>
      </c>
      <c r="L41">
        <f>IF(E41&lt;&gt;0,$G$14,0)</f>
        <v>0</v>
      </c>
      <c r="M41">
        <f t="shared" si="1"/>
        <v>0</v>
      </c>
      <c r="N41">
        <f>IF(G41&lt;&gt;0,$E$14,0)</f>
        <v>0</v>
      </c>
      <c r="O41">
        <f>IF(H41&lt;&gt;0,$D$14,0)</f>
        <v>0</v>
      </c>
      <c r="P41" t="s">
        <v>83</v>
      </c>
      <c r="Q41">
        <f t="shared" si="3"/>
        <v>0</v>
      </c>
      <c r="S41">
        <f t="shared" si="2"/>
        <v>0</v>
      </c>
    </row>
    <row r="42" spans="2:19" ht="27.75" customHeight="1">
      <c r="B42" s="6">
        <v>28</v>
      </c>
      <c r="C42" s="7" t="s">
        <v>33</v>
      </c>
      <c r="D42" s="38"/>
      <c r="E42" s="39"/>
      <c r="F42" s="39"/>
      <c r="G42" s="39"/>
      <c r="H42" s="39"/>
      <c r="I42" s="60" t="b">
        <f t="shared" si="0"/>
        <v>0</v>
      </c>
      <c r="J42" s="4"/>
      <c r="K42">
        <f>IF(D42&lt;&gt;0,$D$14,0)</f>
        <v>0</v>
      </c>
      <c r="L42">
        <f>IF(E42&lt;&gt;0,$E$14,0)</f>
        <v>0</v>
      </c>
      <c r="M42">
        <f t="shared" si="1"/>
        <v>0</v>
      </c>
      <c r="N42">
        <f>IF(G42&lt;&gt;0,$G$14,0)</f>
        <v>0</v>
      </c>
      <c r="O42">
        <f>IF(H42&lt;&gt;0,$H$14,0)</f>
        <v>0</v>
      </c>
      <c r="P42" t="s">
        <v>84</v>
      </c>
      <c r="Q42">
        <f t="shared" si="3"/>
        <v>0</v>
      </c>
      <c r="S42">
        <f t="shared" si="2"/>
        <v>0</v>
      </c>
    </row>
    <row r="43" spans="2:19" ht="14.25" customHeight="1">
      <c r="B43" s="6">
        <v>29</v>
      </c>
      <c r="C43" s="7" t="s">
        <v>34</v>
      </c>
      <c r="D43" s="38"/>
      <c r="E43" s="39"/>
      <c r="F43" s="39"/>
      <c r="G43" s="39"/>
      <c r="H43" s="39"/>
      <c r="I43" s="60" t="b">
        <f t="shared" si="0"/>
        <v>0</v>
      </c>
      <c r="J43" s="4"/>
      <c r="K43">
        <f>IF(D43&lt;&gt;0,$H$14,0)</f>
        <v>0</v>
      </c>
      <c r="L43">
        <f>IF(E43&lt;&gt;0,$G$14,0)</f>
        <v>0</v>
      </c>
      <c r="M43">
        <f t="shared" si="1"/>
        <v>0</v>
      </c>
      <c r="N43">
        <f>IF(G43&lt;&gt;0,$E$14,0)</f>
        <v>0</v>
      </c>
      <c r="O43">
        <f>IF(H43&lt;&gt;0,$D$14,0)</f>
        <v>0</v>
      </c>
      <c r="P43" t="s">
        <v>83</v>
      </c>
      <c r="Q43">
        <f t="shared" si="3"/>
        <v>0</v>
      </c>
      <c r="S43">
        <f t="shared" si="2"/>
        <v>0</v>
      </c>
    </row>
    <row r="44" spans="2:19" ht="14.25" customHeight="1">
      <c r="B44" s="6">
        <v>30</v>
      </c>
      <c r="C44" s="7" t="s">
        <v>35</v>
      </c>
      <c r="D44" s="38"/>
      <c r="E44" s="39"/>
      <c r="F44" s="39"/>
      <c r="G44" s="39"/>
      <c r="H44" s="39"/>
      <c r="I44" s="60" t="b">
        <f t="shared" si="0"/>
        <v>0</v>
      </c>
      <c r="J44" s="4"/>
      <c r="K44">
        <f>IF(D44&lt;&gt;0,$D$14,0)</f>
        <v>0</v>
      </c>
      <c r="L44">
        <f>IF(E44&lt;&gt;0,$E$14,0)</f>
        <v>0</v>
      </c>
      <c r="M44">
        <f t="shared" si="1"/>
        <v>0</v>
      </c>
      <c r="N44">
        <f>IF(G44&lt;&gt;0,$G$14,0)</f>
        <v>0</v>
      </c>
      <c r="O44">
        <f>IF(H44&lt;&gt;0,$H$14,0)</f>
        <v>0</v>
      </c>
      <c r="P44" t="s">
        <v>84</v>
      </c>
      <c r="Q44">
        <f t="shared" si="3"/>
        <v>0</v>
      </c>
      <c r="S44">
        <f t="shared" si="2"/>
        <v>0</v>
      </c>
    </row>
    <row r="45" spans="2:19" ht="28.5" customHeight="1">
      <c r="B45" s="6">
        <v>31</v>
      </c>
      <c r="C45" s="7" t="s">
        <v>36</v>
      </c>
      <c r="D45" s="38"/>
      <c r="E45" s="39"/>
      <c r="F45" s="39"/>
      <c r="G45" s="39"/>
      <c r="H45" s="39"/>
      <c r="I45" s="60" t="b">
        <f t="shared" si="0"/>
        <v>0</v>
      </c>
      <c r="J45" s="4"/>
      <c r="K45">
        <f>IF(D45&lt;&gt;0,$H$14,0)</f>
        <v>0</v>
      </c>
      <c r="L45">
        <f>IF(E45&lt;&gt;0,$G$14,0)</f>
        <v>0</v>
      </c>
      <c r="M45">
        <f t="shared" si="1"/>
        <v>0</v>
      </c>
      <c r="N45">
        <f>IF(G45&lt;&gt;0,$E$14,0)</f>
        <v>0</v>
      </c>
      <c r="O45">
        <f>IF(H45&lt;&gt;0,$D$14,0)</f>
        <v>0</v>
      </c>
      <c r="P45" t="s">
        <v>83</v>
      </c>
      <c r="Q45">
        <f t="shared" si="3"/>
        <v>0</v>
      </c>
      <c r="S45">
        <f t="shared" si="2"/>
        <v>0</v>
      </c>
    </row>
    <row r="46" spans="2:19" ht="29.25" customHeight="1">
      <c r="B46" s="6">
        <v>32</v>
      </c>
      <c r="C46" s="7" t="s">
        <v>37</v>
      </c>
      <c r="D46" s="38"/>
      <c r="E46" s="39"/>
      <c r="F46" s="39"/>
      <c r="G46" s="39"/>
      <c r="H46" s="39"/>
      <c r="I46" s="60" t="b">
        <f t="shared" si="0"/>
        <v>0</v>
      </c>
      <c r="J46" s="4"/>
      <c r="K46">
        <f>IF(D46&lt;&gt;0,$H$14,0)</f>
        <v>0</v>
      </c>
      <c r="L46">
        <f>IF(E46&lt;&gt;0,$G$14,0)</f>
        <v>0</v>
      </c>
      <c r="M46">
        <f t="shared" si="1"/>
        <v>0</v>
      </c>
      <c r="N46">
        <f>IF(G46&lt;&gt;0,$E$14,0)</f>
        <v>0</v>
      </c>
      <c r="O46">
        <f>IF(H46&lt;&gt;0,$D$14,0)</f>
        <v>0</v>
      </c>
      <c r="P46" t="s">
        <v>83</v>
      </c>
      <c r="Q46">
        <f t="shared" si="3"/>
        <v>0</v>
      </c>
      <c r="S46">
        <f t="shared" si="2"/>
        <v>0</v>
      </c>
    </row>
    <row r="47" spans="2:19" ht="30" customHeight="1">
      <c r="B47" s="6">
        <v>33</v>
      </c>
      <c r="C47" s="7" t="s">
        <v>38</v>
      </c>
      <c r="D47" s="38"/>
      <c r="E47" s="39"/>
      <c r="F47" s="39"/>
      <c r="G47" s="39"/>
      <c r="H47" s="39"/>
      <c r="I47" s="60" t="b">
        <f aca="true" t="shared" si="4" ref="I47:I78">IF(S47=1,TRUE,FALSE)</f>
        <v>0</v>
      </c>
      <c r="J47" s="4"/>
      <c r="K47">
        <f>IF(D47&lt;&gt;0,$D$14,0)</f>
        <v>0</v>
      </c>
      <c r="L47">
        <f>IF(E47&lt;&gt;0,$E$14,0)</f>
        <v>0</v>
      </c>
      <c r="M47">
        <f aca="true" t="shared" si="5" ref="M47:M78">IF(F47&lt;&gt;0,$F$14,0)</f>
        <v>0</v>
      </c>
      <c r="N47">
        <f>IF(G47&lt;&gt;0,$G$14,0)</f>
        <v>0</v>
      </c>
      <c r="O47">
        <f>IF(H47&lt;&gt;0,$H$14,0)</f>
        <v>0</v>
      </c>
      <c r="P47" t="s">
        <v>84</v>
      </c>
      <c r="Q47">
        <f t="shared" si="3"/>
        <v>0</v>
      </c>
      <c r="S47">
        <f aca="true" t="shared" si="6" ref="S47:S78">COUNTIF(D47:H47,"+")</f>
        <v>0</v>
      </c>
    </row>
    <row r="48" spans="2:19" ht="14.25" customHeight="1">
      <c r="B48" s="6">
        <v>34</v>
      </c>
      <c r="C48" s="7" t="s">
        <v>39</v>
      </c>
      <c r="D48" s="38"/>
      <c r="E48" s="39"/>
      <c r="F48" s="39"/>
      <c r="G48" s="39"/>
      <c r="H48" s="39"/>
      <c r="I48" s="60" t="b">
        <f t="shared" si="4"/>
        <v>0</v>
      </c>
      <c r="J48" s="4"/>
      <c r="K48">
        <f>IF(D48&lt;&gt;0,$H$14,0)</f>
        <v>0</v>
      </c>
      <c r="L48">
        <f>IF(E48&lt;&gt;0,$G$14,0)</f>
        <v>0</v>
      </c>
      <c r="M48">
        <f t="shared" si="5"/>
        <v>0</v>
      </c>
      <c r="N48">
        <f>IF(G48&lt;&gt;0,$E$14,0)</f>
        <v>0</v>
      </c>
      <c r="O48">
        <f>IF(H48&lt;&gt;0,$D$14,0)</f>
        <v>0</v>
      </c>
      <c r="P48" t="s">
        <v>83</v>
      </c>
      <c r="Q48">
        <f t="shared" si="3"/>
        <v>0</v>
      </c>
      <c r="S48">
        <f t="shared" si="6"/>
        <v>0</v>
      </c>
    </row>
    <row r="49" spans="2:19" ht="29.25" customHeight="1">
      <c r="B49" s="6">
        <v>35</v>
      </c>
      <c r="C49" s="7" t="s">
        <v>40</v>
      </c>
      <c r="D49" s="38"/>
      <c r="E49" s="39"/>
      <c r="F49" s="39"/>
      <c r="G49" s="39"/>
      <c r="H49" s="39"/>
      <c r="I49" s="60" t="b">
        <f t="shared" si="4"/>
        <v>0</v>
      </c>
      <c r="J49" s="4"/>
      <c r="K49">
        <f>IF(D49&lt;&gt;0,$H$14,0)</f>
        <v>0</v>
      </c>
      <c r="L49">
        <f>IF(E49&lt;&gt;0,$G$14,0)</f>
        <v>0</v>
      </c>
      <c r="M49">
        <f t="shared" si="5"/>
        <v>0</v>
      </c>
      <c r="N49">
        <f>IF(G49&lt;&gt;0,$E$14,0)</f>
        <v>0</v>
      </c>
      <c r="O49">
        <f>IF(H49&lt;&gt;0,$D$14,0)</f>
        <v>0</v>
      </c>
      <c r="P49" t="s">
        <v>83</v>
      </c>
      <c r="Q49">
        <f t="shared" si="3"/>
        <v>0</v>
      </c>
      <c r="S49">
        <f t="shared" si="6"/>
        <v>0</v>
      </c>
    </row>
    <row r="50" spans="2:19" ht="29.25" customHeight="1">
      <c r="B50" s="6">
        <v>36</v>
      </c>
      <c r="C50" s="7" t="s">
        <v>41</v>
      </c>
      <c r="D50" s="38"/>
      <c r="E50" s="39"/>
      <c r="F50" s="39"/>
      <c r="G50" s="39"/>
      <c r="H50" s="39"/>
      <c r="I50" s="60" t="b">
        <f t="shared" si="4"/>
        <v>0</v>
      </c>
      <c r="J50" s="4"/>
      <c r="K50">
        <f>IF(D50&lt;&gt;0,$H$14,0)</f>
        <v>0</v>
      </c>
      <c r="L50">
        <f>IF(E50&lt;&gt;0,$G$14,0)</f>
        <v>0</v>
      </c>
      <c r="M50">
        <f t="shared" si="5"/>
        <v>0</v>
      </c>
      <c r="N50">
        <f>IF(G50&lt;&gt;0,$E$14,0)</f>
        <v>0</v>
      </c>
      <c r="O50">
        <f>IF(H50&lt;&gt;0,$D$14,0)</f>
        <v>0</v>
      </c>
      <c r="P50" t="s">
        <v>83</v>
      </c>
      <c r="Q50">
        <f t="shared" si="3"/>
        <v>0</v>
      </c>
      <c r="S50">
        <f t="shared" si="6"/>
        <v>0</v>
      </c>
    </row>
    <row r="51" spans="2:19" ht="14.25" customHeight="1">
      <c r="B51" s="6">
        <v>37</v>
      </c>
      <c r="C51" s="7" t="s">
        <v>42</v>
      </c>
      <c r="D51" s="38"/>
      <c r="E51" s="39"/>
      <c r="F51" s="39"/>
      <c r="G51" s="39"/>
      <c r="H51" s="39"/>
      <c r="I51" s="60" t="b">
        <f t="shared" si="4"/>
        <v>0</v>
      </c>
      <c r="J51" s="4"/>
      <c r="K51">
        <f>IF(D51&lt;&gt;0,$D$14,0)</f>
        <v>0</v>
      </c>
      <c r="L51">
        <f>IF(E51&lt;&gt;0,$E$14,0)</f>
        <v>0</v>
      </c>
      <c r="M51">
        <f t="shared" si="5"/>
        <v>0</v>
      </c>
      <c r="N51">
        <f>IF(G51&lt;&gt;0,$G$14,0)</f>
        <v>0</v>
      </c>
      <c r="O51">
        <f>IF(H51&lt;&gt;0,$H$14,0)</f>
        <v>0</v>
      </c>
      <c r="P51" t="s">
        <v>84</v>
      </c>
      <c r="Q51">
        <f t="shared" si="3"/>
        <v>0</v>
      </c>
      <c r="S51">
        <f t="shared" si="6"/>
        <v>0</v>
      </c>
    </row>
    <row r="52" spans="2:19" ht="44.25" customHeight="1">
      <c r="B52" s="6">
        <v>38</v>
      </c>
      <c r="C52" s="7" t="s">
        <v>43</v>
      </c>
      <c r="D52" s="38"/>
      <c r="E52" s="39"/>
      <c r="F52" s="39"/>
      <c r="G52" s="39"/>
      <c r="H52" s="39"/>
      <c r="I52" s="60" t="b">
        <f t="shared" si="4"/>
        <v>0</v>
      </c>
      <c r="J52" s="4"/>
      <c r="K52">
        <f>IF(D52&lt;&gt;0,$D$14,0)</f>
        <v>0</v>
      </c>
      <c r="L52">
        <f>IF(E52&lt;&gt;0,$E$14,0)</f>
        <v>0</v>
      </c>
      <c r="M52">
        <f t="shared" si="5"/>
        <v>0</v>
      </c>
      <c r="N52">
        <f>IF(G52&lt;&gt;0,$G$14,0)</f>
        <v>0</v>
      </c>
      <c r="O52">
        <f>IF(H52&lt;&gt;0,$H$14,0)</f>
        <v>0</v>
      </c>
      <c r="P52" t="s">
        <v>84</v>
      </c>
      <c r="Q52">
        <f t="shared" si="3"/>
        <v>0</v>
      </c>
      <c r="S52">
        <f t="shared" si="6"/>
        <v>0</v>
      </c>
    </row>
    <row r="53" spans="2:19" ht="29.25" customHeight="1">
      <c r="B53" s="6">
        <v>39</v>
      </c>
      <c r="C53" s="7" t="s">
        <v>44</v>
      </c>
      <c r="D53" s="38"/>
      <c r="E53" s="39"/>
      <c r="F53" s="39"/>
      <c r="G53" s="39"/>
      <c r="H53" s="39"/>
      <c r="I53" s="60" t="b">
        <f t="shared" si="4"/>
        <v>0</v>
      </c>
      <c r="J53" s="4"/>
      <c r="K53">
        <f>IF(D53&lt;&gt;0,$D$14,0)</f>
        <v>0</v>
      </c>
      <c r="L53">
        <f>IF(E53&lt;&gt;0,$E$14,0)</f>
        <v>0</v>
      </c>
      <c r="M53">
        <f t="shared" si="5"/>
        <v>0</v>
      </c>
      <c r="N53">
        <f>IF(G53&lt;&gt;0,$G$14,0)</f>
        <v>0</v>
      </c>
      <c r="O53">
        <f>IF(H53&lt;&gt;0,$H$14,0)</f>
        <v>0</v>
      </c>
      <c r="P53" t="s">
        <v>84</v>
      </c>
      <c r="Q53">
        <f t="shared" si="3"/>
        <v>0</v>
      </c>
      <c r="S53">
        <f t="shared" si="6"/>
        <v>0</v>
      </c>
    </row>
    <row r="54" spans="2:19" ht="14.25" customHeight="1">
      <c r="B54" s="6">
        <v>40</v>
      </c>
      <c r="C54" s="7" t="s">
        <v>45</v>
      </c>
      <c r="D54" s="38"/>
      <c r="E54" s="39"/>
      <c r="F54" s="39"/>
      <c r="G54" s="39"/>
      <c r="H54" s="39"/>
      <c r="I54" s="60" t="b">
        <f t="shared" si="4"/>
        <v>0</v>
      </c>
      <c r="J54" s="4"/>
      <c r="K54">
        <f>IF(D54&lt;&gt;0,$D$14,0)</f>
        <v>0</v>
      </c>
      <c r="L54">
        <f>IF(E54&lt;&gt;0,$E$14,0)</f>
        <v>0</v>
      </c>
      <c r="M54">
        <f t="shared" si="5"/>
        <v>0</v>
      </c>
      <c r="N54">
        <f>IF(G54&lt;&gt;0,$G$14,0)</f>
        <v>0</v>
      </c>
      <c r="O54">
        <f>IF(H54&lt;&gt;0,$H$14,0)</f>
        <v>0</v>
      </c>
      <c r="P54" t="s">
        <v>84</v>
      </c>
      <c r="Q54">
        <f t="shared" si="3"/>
        <v>0</v>
      </c>
      <c r="S54">
        <f t="shared" si="6"/>
        <v>0</v>
      </c>
    </row>
    <row r="55" spans="2:19" ht="14.25" customHeight="1">
      <c r="B55" s="6">
        <v>41</v>
      </c>
      <c r="C55" s="7" t="s">
        <v>46</v>
      </c>
      <c r="D55" s="38"/>
      <c r="E55" s="39"/>
      <c r="F55" s="39"/>
      <c r="G55" s="39"/>
      <c r="H55" s="39"/>
      <c r="I55" s="60" t="b">
        <f t="shared" si="4"/>
        <v>0</v>
      </c>
      <c r="J55" s="4"/>
      <c r="K55">
        <f>IF(D55&lt;&gt;0,$H$14,0)</f>
        <v>0</v>
      </c>
      <c r="L55">
        <f>IF(E55&lt;&gt;0,$G$14,0)</f>
        <v>0</v>
      </c>
      <c r="M55">
        <f t="shared" si="5"/>
        <v>0</v>
      </c>
      <c r="N55">
        <f>IF(G55&lt;&gt;0,$E$14,0)</f>
        <v>0</v>
      </c>
      <c r="O55">
        <f>IF(H55&lt;&gt;0,$D$14,0)</f>
        <v>0</v>
      </c>
      <c r="P55" t="s">
        <v>83</v>
      </c>
      <c r="Q55">
        <f t="shared" si="3"/>
        <v>0</v>
      </c>
      <c r="S55">
        <f t="shared" si="6"/>
        <v>0</v>
      </c>
    </row>
    <row r="56" spans="2:19" ht="14.25" customHeight="1">
      <c r="B56" s="6">
        <v>42</v>
      </c>
      <c r="C56" s="7" t="s">
        <v>47</v>
      </c>
      <c r="D56" s="38"/>
      <c r="E56" s="39"/>
      <c r="F56" s="39"/>
      <c r="G56" s="39"/>
      <c r="H56" s="39"/>
      <c r="I56" s="60" t="b">
        <f t="shared" si="4"/>
        <v>0</v>
      </c>
      <c r="J56" s="4"/>
      <c r="K56">
        <f>IF(D56&lt;&gt;0,$H$14,0)</f>
        <v>0</v>
      </c>
      <c r="L56">
        <f>IF(E56&lt;&gt;0,$G$14,0)</f>
        <v>0</v>
      </c>
      <c r="M56">
        <f t="shared" si="5"/>
        <v>0</v>
      </c>
      <c r="N56">
        <f>IF(G56&lt;&gt;0,$E$14,0)</f>
        <v>0</v>
      </c>
      <c r="O56">
        <f>IF(H56&lt;&gt;0,$D$14,0)</f>
        <v>0</v>
      </c>
      <c r="P56" t="s">
        <v>83</v>
      </c>
      <c r="Q56">
        <f t="shared" si="3"/>
        <v>0</v>
      </c>
      <c r="S56">
        <f t="shared" si="6"/>
        <v>0</v>
      </c>
    </row>
    <row r="57" spans="2:19" ht="14.25" customHeight="1">
      <c r="B57" s="6">
        <v>43</v>
      </c>
      <c r="C57" s="7" t="s">
        <v>48</v>
      </c>
      <c r="D57" s="38"/>
      <c r="E57" s="39"/>
      <c r="F57" s="39"/>
      <c r="G57" s="39"/>
      <c r="H57" s="39"/>
      <c r="I57" s="60" t="b">
        <f t="shared" si="4"/>
        <v>0</v>
      </c>
      <c r="J57" s="4"/>
      <c r="K57">
        <f>IF(D57&lt;&gt;0,$D$14,0)</f>
        <v>0</v>
      </c>
      <c r="L57">
        <f>IF(E57&lt;&gt;0,$E$14,0)</f>
        <v>0</v>
      </c>
      <c r="M57">
        <f t="shared" si="5"/>
        <v>0</v>
      </c>
      <c r="N57">
        <f>IF(G57&lt;&gt;0,$G$14,0)</f>
        <v>0</v>
      </c>
      <c r="O57">
        <f>IF(H57&lt;&gt;0,$H$14,0)</f>
        <v>0</v>
      </c>
      <c r="P57" t="s">
        <v>84</v>
      </c>
      <c r="Q57">
        <f t="shared" si="3"/>
        <v>0</v>
      </c>
      <c r="S57">
        <f t="shared" si="6"/>
        <v>0</v>
      </c>
    </row>
    <row r="58" spans="2:19" ht="14.25" customHeight="1">
      <c r="B58" s="6">
        <v>44</v>
      </c>
      <c r="C58" s="7" t="s">
        <v>49</v>
      </c>
      <c r="D58" s="38"/>
      <c r="E58" s="39"/>
      <c r="F58" s="39"/>
      <c r="G58" s="39"/>
      <c r="H58" s="39"/>
      <c r="I58" s="60" t="b">
        <f t="shared" si="4"/>
        <v>0</v>
      </c>
      <c r="J58" s="4"/>
      <c r="K58">
        <f>IF(D58&lt;&gt;0,$H$14,0)</f>
        <v>0</v>
      </c>
      <c r="L58">
        <f>IF(E58&lt;&gt;0,$G$14,0)</f>
        <v>0</v>
      </c>
      <c r="M58">
        <f t="shared" si="5"/>
        <v>0</v>
      </c>
      <c r="N58">
        <f>IF(G58&lt;&gt;0,$E$14,0)</f>
        <v>0</v>
      </c>
      <c r="O58">
        <f>IF(H58&lt;&gt;0,$D$14,0)</f>
        <v>0</v>
      </c>
      <c r="P58" t="s">
        <v>83</v>
      </c>
      <c r="Q58">
        <f t="shared" si="3"/>
        <v>0</v>
      </c>
      <c r="S58">
        <f t="shared" si="6"/>
        <v>0</v>
      </c>
    </row>
    <row r="59" spans="2:19" ht="25.5">
      <c r="B59" s="6">
        <v>45</v>
      </c>
      <c r="C59" s="7" t="s">
        <v>50</v>
      </c>
      <c r="D59" s="38"/>
      <c r="E59" s="39"/>
      <c r="F59" s="39"/>
      <c r="G59" s="39"/>
      <c r="H59" s="39"/>
      <c r="I59" s="60" t="b">
        <f t="shared" si="4"/>
        <v>0</v>
      </c>
      <c r="J59" s="4"/>
      <c r="K59">
        <f>IF(D59&lt;&gt;0,$D$14,0)</f>
        <v>0</v>
      </c>
      <c r="L59">
        <f>IF(E59&lt;&gt;0,$E$14,0)</f>
        <v>0</v>
      </c>
      <c r="M59">
        <f t="shared" si="5"/>
        <v>0</v>
      </c>
      <c r="N59">
        <f>IF(G59&lt;&gt;0,$G$14,0)</f>
        <v>0</v>
      </c>
      <c r="O59">
        <f>IF(H59&lt;&gt;0,$H$14,0)</f>
        <v>0</v>
      </c>
      <c r="P59" t="s">
        <v>84</v>
      </c>
      <c r="Q59">
        <f t="shared" si="3"/>
        <v>0</v>
      </c>
      <c r="S59">
        <f t="shared" si="6"/>
        <v>0</v>
      </c>
    </row>
    <row r="60" spans="2:19" ht="14.25" customHeight="1">
      <c r="B60" s="6">
        <v>46</v>
      </c>
      <c r="C60" s="7" t="s">
        <v>51</v>
      </c>
      <c r="D60" s="38"/>
      <c r="E60" s="39"/>
      <c r="F60" s="39"/>
      <c r="G60" s="39"/>
      <c r="H60" s="39"/>
      <c r="I60" s="60" t="b">
        <f t="shared" si="4"/>
        <v>0</v>
      </c>
      <c r="J60" s="4"/>
      <c r="K60">
        <f>IF(D60&lt;&gt;0,$H$14,0)</f>
        <v>0</v>
      </c>
      <c r="L60">
        <f>IF(E60&lt;&gt;0,$G$14,0)</f>
        <v>0</v>
      </c>
      <c r="M60">
        <f t="shared" si="5"/>
        <v>0</v>
      </c>
      <c r="N60">
        <f>IF(G60&lt;&gt;0,$E$14,0)</f>
        <v>0</v>
      </c>
      <c r="O60">
        <f>IF(H60&lt;&gt;0,$D$14,0)</f>
        <v>0</v>
      </c>
      <c r="P60" t="s">
        <v>83</v>
      </c>
      <c r="Q60">
        <f t="shared" si="3"/>
        <v>0</v>
      </c>
      <c r="S60">
        <f t="shared" si="6"/>
        <v>0</v>
      </c>
    </row>
    <row r="61" spans="2:19" ht="14.25" customHeight="1">
      <c r="B61" s="6">
        <v>47</v>
      </c>
      <c r="C61" s="7" t="s">
        <v>52</v>
      </c>
      <c r="D61" s="38"/>
      <c r="E61" s="39"/>
      <c r="F61" s="39"/>
      <c r="G61" s="39"/>
      <c r="H61" s="39"/>
      <c r="I61" s="60" t="b">
        <f t="shared" si="4"/>
        <v>0</v>
      </c>
      <c r="J61" s="4"/>
      <c r="K61">
        <f>IF(D61&lt;&gt;0,$D$14,0)</f>
        <v>0</v>
      </c>
      <c r="L61">
        <f>IF(E61&lt;&gt;0,$E$14,0)</f>
        <v>0</v>
      </c>
      <c r="M61">
        <f t="shared" si="5"/>
        <v>0</v>
      </c>
      <c r="N61">
        <f>IF(G61&lt;&gt;0,$G$14,0)</f>
        <v>0</v>
      </c>
      <c r="O61">
        <f>IF(H61&lt;&gt;0,$H$14,0)</f>
        <v>0</v>
      </c>
      <c r="P61" t="s">
        <v>84</v>
      </c>
      <c r="Q61">
        <f t="shared" si="3"/>
        <v>0</v>
      </c>
      <c r="S61">
        <f t="shared" si="6"/>
        <v>0</v>
      </c>
    </row>
    <row r="62" spans="2:19" ht="14.25" customHeight="1">
      <c r="B62" s="6">
        <v>48</v>
      </c>
      <c r="C62" s="7" t="s">
        <v>53</v>
      </c>
      <c r="D62" s="38"/>
      <c r="E62" s="39"/>
      <c r="F62" s="39"/>
      <c r="G62" s="39"/>
      <c r="H62" s="39"/>
      <c r="I62" s="60" t="b">
        <f t="shared" si="4"/>
        <v>0</v>
      </c>
      <c r="J62" s="4"/>
      <c r="K62">
        <f>IF(D62&lt;&gt;0,$D$14,0)</f>
        <v>0</v>
      </c>
      <c r="L62">
        <f>IF(E62&lt;&gt;0,$E$14,0)</f>
        <v>0</v>
      </c>
      <c r="M62">
        <f t="shared" si="5"/>
        <v>0</v>
      </c>
      <c r="N62">
        <f>IF(G62&lt;&gt;0,$G$14,0)</f>
        <v>0</v>
      </c>
      <c r="O62">
        <f>IF(H62&lt;&gt;0,$H$14,0)</f>
        <v>0</v>
      </c>
      <c r="P62" t="s">
        <v>84</v>
      </c>
      <c r="Q62">
        <f t="shared" si="3"/>
        <v>0</v>
      </c>
      <c r="S62">
        <f t="shared" si="6"/>
        <v>0</v>
      </c>
    </row>
    <row r="63" spans="2:19" ht="25.5">
      <c r="B63" s="6">
        <v>49</v>
      </c>
      <c r="C63" s="7" t="s">
        <v>54</v>
      </c>
      <c r="D63" s="38"/>
      <c r="E63" s="39"/>
      <c r="F63" s="39"/>
      <c r="G63" s="39"/>
      <c r="H63" s="39"/>
      <c r="I63" s="60" t="b">
        <f t="shared" si="4"/>
        <v>0</v>
      </c>
      <c r="J63" s="4"/>
      <c r="K63">
        <f>IF(D63&lt;&gt;0,$H$14,0)</f>
        <v>0</v>
      </c>
      <c r="L63">
        <f>IF(E63&lt;&gt;0,$G$14,0)</f>
        <v>0</v>
      </c>
      <c r="M63">
        <f t="shared" si="5"/>
        <v>0</v>
      </c>
      <c r="N63">
        <f>IF(G63&lt;&gt;0,$E$14,0)</f>
        <v>0</v>
      </c>
      <c r="O63">
        <f>IF(H63&lt;&gt;0,$D$14,0)</f>
        <v>0</v>
      </c>
      <c r="P63" t="s">
        <v>83</v>
      </c>
      <c r="Q63">
        <f t="shared" si="3"/>
        <v>0</v>
      </c>
      <c r="S63">
        <f t="shared" si="6"/>
        <v>0</v>
      </c>
    </row>
    <row r="64" spans="2:19" ht="14.25" customHeight="1">
      <c r="B64" s="6">
        <v>50</v>
      </c>
      <c r="C64" s="7" t="s">
        <v>55</v>
      </c>
      <c r="D64" s="38"/>
      <c r="E64" s="39"/>
      <c r="F64" s="39"/>
      <c r="G64" s="39"/>
      <c r="H64" s="39"/>
      <c r="I64" s="60" t="b">
        <f t="shared" si="4"/>
        <v>0</v>
      </c>
      <c r="J64" s="4"/>
      <c r="K64">
        <f>IF(D64&lt;&gt;0,$D$14,0)</f>
        <v>0</v>
      </c>
      <c r="L64">
        <f>IF(E64&lt;&gt;0,$E$14,0)</f>
        <v>0</v>
      </c>
      <c r="M64">
        <f t="shared" si="5"/>
        <v>0</v>
      </c>
      <c r="N64">
        <f>IF(G64&lt;&gt;0,$G$14,0)</f>
        <v>0</v>
      </c>
      <c r="O64">
        <f>IF(H64&lt;&gt;0,$H$14,0)</f>
        <v>0</v>
      </c>
      <c r="P64" t="s">
        <v>84</v>
      </c>
      <c r="Q64">
        <f t="shared" si="3"/>
        <v>0</v>
      </c>
      <c r="S64">
        <f t="shared" si="6"/>
        <v>0</v>
      </c>
    </row>
    <row r="65" spans="2:19" ht="13.5" customHeight="1">
      <c r="B65" s="6">
        <v>51</v>
      </c>
      <c r="C65" s="7" t="s">
        <v>56</v>
      </c>
      <c r="D65" s="38"/>
      <c r="E65" s="39"/>
      <c r="F65" s="39"/>
      <c r="G65" s="39"/>
      <c r="H65" s="39"/>
      <c r="I65" s="60" t="b">
        <f t="shared" si="4"/>
        <v>0</v>
      </c>
      <c r="J65" s="4"/>
      <c r="K65">
        <f>IF(D65&lt;&gt;0,$H$14,0)</f>
        <v>0</v>
      </c>
      <c r="L65">
        <f>IF(E65&lt;&gt;0,$G$14,0)</f>
        <v>0</v>
      </c>
      <c r="M65">
        <f t="shared" si="5"/>
        <v>0</v>
      </c>
      <c r="N65">
        <f>IF(G65&lt;&gt;0,$E$14,0)</f>
        <v>0</v>
      </c>
      <c r="O65">
        <f>IF(H65&lt;&gt;0,$D$14,0)</f>
        <v>0</v>
      </c>
      <c r="P65" t="s">
        <v>83</v>
      </c>
      <c r="Q65">
        <f t="shared" si="3"/>
        <v>0</v>
      </c>
      <c r="S65">
        <f t="shared" si="6"/>
        <v>0</v>
      </c>
    </row>
    <row r="66" spans="2:19" ht="25.5">
      <c r="B66" s="6">
        <v>52</v>
      </c>
      <c r="C66" s="7" t="s">
        <v>57</v>
      </c>
      <c r="D66" s="38"/>
      <c r="E66" s="39"/>
      <c r="F66" s="39"/>
      <c r="G66" s="39"/>
      <c r="H66" s="39"/>
      <c r="I66" s="60" t="b">
        <f t="shared" si="4"/>
        <v>0</v>
      </c>
      <c r="J66" s="4"/>
      <c r="K66">
        <f>IF(D66&lt;&gt;0,$H$14,0)</f>
        <v>0</v>
      </c>
      <c r="L66">
        <f>IF(E66&lt;&gt;0,$G$14,0)</f>
        <v>0</v>
      </c>
      <c r="M66">
        <f t="shared" si="5"/>
        <v>0</v>
      </c>
      <c r="N66">
        <f>IF(G66&lt;&gt;0,$E$14,0)</f>
        <v>0</v>
      </c>
      <c r="O66">
        <f>IF(H66&lt;&gt;0,$D$14,0)</f>
        <v>0</v>
      </c>
      <c r="P66" t="s">
        <v>83</v>
      </c>
      <c r="Q66">
        <f t="shared" si="3"/>
        <v>0</v>
      </c>
      <c r="S66">
        <f t="shared" si="6"/>
        <v>0</v>
      </c>
    </row>
    <row r="67" spans="2:19" ht="25.5">
      <c r="B67" s="6">
        <v>53</v>
      </c>
      <c r="C67" s="7" t="s">
        <v>58</v>
      </c>
      <c r="D67" s="38"/>
      <c r="E67" s="39"/>
      <c r="F67" s="39"/>
      <c r="G67" s="39"/>
      <c r="H67" s="39"/>
      <c r="I67" s="60" t="b">
        <f t="shared" si="4"/>
        <v>0</v>
      </c>
      <c r="J67" s="4"/>
      <c r="K67">
        <f>IF(D67&lt;&gt;0,$D$14,0)</f>
        <v>0</v>
      </c>
      <c r="L67">
        <f>IF(E67&lt;&gt;0,$E$14,0)</f>
        <v>0</v>
      </c>
      <c r="M67">
        <f t="shared" si="5"/>
        <v>0</v>
      </c>
      <c r="N67">
        <f>IF(G67&lt;&gt;0,$G$14,0)</f>
        <v>0</v>
      </c>
      <c r="O67">
        <f>IF(H67&lt;&gt;0,$H$14,0)</f>
        <v>0</v>
      </c>
      <c r="P67" t="s">
        <v>84</v>
      </c>
      <c r="Q67">
        <f t="shared" si="3"/>
        <v>0</v>
      </c>
      <c r="S67">
        <f t="shared" si="6"/>
        <v>0</v>
      </c>
    </row>
    <row r="68" spans="2:19" ht="25.5">
      <c r="B68" s="6">
        <v>54</v>
      </c>
      <c r="C68" s="7" t="s">
        <v>59</v>
      </c>
      <c r="D68" s="38"/>
      <c r="E68" s="39"/>
      <c r="F68" s="39"/>
      <c r="G68" s="39"/>
      <c r="H68" s="39"/>
      <c r="I68" s="60" t="b">
        <f t="shared" si="4"/>
        <v>0</v>
      </c>
      <c r="J68" s="4"/>
      <c r="K68">
        <f>IF(D68&lt;&gt;0,$H$14,0)</f>
        <v>0</v>
      </c>
      <c r="L68">
        <f>IF(E68&lt;&gt;0,$G$14,0)</f>
        <v>0</v>
      </c>
      <c r="M68">
        <f t="shared" si="5"/>
        <v>0</v>
      </c>
      <c r="N68">
        <f>IF(G68&lt;&gt;0,$E$14,0)</f>
        <v>0</v>
      </c>
      <c r="O68">
        <f>IF(H68&lt;&gt;0,$D$14,0)</f>
        <v>0</v>
      </c>
      <c r="P68" t="s">
        <v>83</v>
      </c>
      <c r="Q68">
        <f t="shared" si="3"/>
        <v>0</v>
      </c>
      <c r="S68">
        <f t="shared" si="6"/>
        <v>0</v>
      </c>
    </row>
    <row r="69" spans="2:19" ht="15.75">
      <c r="B69" s="6">
        <v>55</v>
      </c>
      <c r="C69" s="7" t="s">
        <v>60</v>
      </c>
      <c r="D69" s="38"/>
      <c r="E69" s="39"/>
      <c r="F69" s="39"/>
      <c r="G69" s="39"/>
      <c r="H69" s="39"/>
      <c r="I69" s="60" t="b">
        <f t="shared" si="4"/>
        <v>0</v>
      </c>
      <c r="J69" s="4"/>
      <c r="K69">
        <f>IF(D69&lt;&gt;0,$H$14,0)</f>
        <v>0</v>
      </c>
      <c r="L69">
        <f>IF(E69&lt;&gt;0,$G$14,0)</f>
        <v>0</v>
      </c>
      <c r="M69">
        <f t="shared" si="5"/>
        <v>0</v>
      </c>
      <c r="N69">
        <f>IF(G69&lt;&gt;0,$E$14,0)</f>
        <v>0</v>
      </c>
      <c r="O69">
        <f>IF(H69&lt;&gt;0,$D$14,0)</f>
        <v>0</v>
      </c>
      <c r="P69" t="s">
        <v>83</v>
      </c>
      <c r="Q69">
        <f t="shared" si="3"/>
        <v>0</v>
      </c>
      <c r="S69">
        <f t="shared" si="6"/>
        <v>0</v>
      </c>
    </row>
    <row r="70" spans="2:19" ht="25.5">
      <c r="B70" s="6">
        <v>56</v>
      </c>
      <c r="C70" s="7" t="s">
        <v>61</v>
      </c>
      <c r="D70" s="38"/>
      <c r="E70" s="39"/>
      <c r="F70" s="39"/>
      <c r="G70" s="39"/>
      <c r="H70" s="39"/>
      <c r="I70" s="60" t="b">
        <f t="shared" si="4"/>
        <v>0</v>
      </c>
      <c r="J70" s="4"/>
      <c r="K70">
        <f>IF(D70&lt;&gt;0,$H$14,0)</f>
        <v>0</v>
      </c>
      <c r="L70">
        <f>IF(E70&lt;&gt;0,$G$14,0)</f>
        <v>0</v>
      </c>
      <c r="M70">
        <f t="shared" si="5"/>
        <v>0</v>
      </c>
      <c r="N70">
        <f>IF(G70&lt;&gt;0,$E$14,0)</f>
        <v>0</v>
      </c>
      <c r="O70">
        <f>IF(H70&lt;&gt;0,$D$14,0)</f>
        <v>0</v>
      </c>
      <c r="P70" t="s">
        <v>83</v>
      </c>
      <c r="Q70">
        <f t="shared" si="3"/>
        <v>0</v>
      </c>
      <c r="S70">
        <f t="shared" si="6"/>
        <v>0</v>
      </c>
    </row>
    <row r="71" spans="2:19" ht="25.5">
      <c r="B71" s="6">
        <v>57</v>
      </c>
      <c r="C71" s="7" t="s">
        <v>62</v>
      </c>
      <c r="D71" s="38"/>
      <c r="E71" s="39"/>
      <c r="F71" s="39"/>
      <c r="G71" s="39"/>
      <c r="H71" s="39"/>
      <c r="I71" s="60" t="b">
        <f t="shared" si="4"/>
        <v>0</v>
      </c>
      <c r="J71" s="4"/>
      <c r="K71">
        <f>IF(D71&lt;&gt;0,$D$14,0)</f>
        <v>0</v>
      </c>
      <c r="L71">
        <f>IF(E71&lt;&gt;0,$E$14,0)</f>
        <v>0</v>
      </c>
      <c r="M71">
        <f t="shared" si="5"/>
        <v>0</v>
      </c>
      <c r="N71">
        <f>IF(G71&lt;&gt;0,$G$14,0)</f>
        <v>0</v>
      </c>
      <c r="O71">
        <f>IF(H71&lt;&gt;0,$H$14,0)</f>
        <v>0</v>
      </c>
      <c r="P71" t="s">
        <v>84</v>
      </c>
      <c r="Q71">
        <f t="shared" si="3"/>
        <v>0</v>
      </c>
      <c r="S71">
        <f t="shared" si="6"/>
        <v>0</v>
      </c>
    </row>
    <row r="72" spans="2:19" ht="15.75">
      <c r="B72" s="6">
        <v>58</v>
      </c>
      <c r="C72" s="7" t="s">
        <v>63</v>
      </c>
      <c r="D72" s="38"/>
      <c r="E72" s="39"/>
      <c r="F72" s="39"/>
      <c r="G72" s="39"/>
      <c r="H72" s="39"/>
      <c r="I72" s="60" t="b">
        <f t="shared" si="4"/>
        <v>0</v>
      </c>
      <c r="J72" s="4"/>
      <c r="K72">
        <f>IF(D72&lt;&gt;0,$D$14,0)</f>
        <v>0</v>
      </c>
      <c r="L72">
        <f>IF(E72&lt;&gt;0,$E$14,0)</f>
        <v>0</v>
      </c>
      <c r="M72">
        <f t="shared" si="5"/>
        <v>0</v>
      </c>
      <c r="N72">
        <f>IF(G72&lt;&gt;0,$G$14,0)</f>
        <v>0</v>
      </c>
      <c r="O72">
        <f>IF(H72&lt;&gt;0,$H$14,0)</f>
        <v>0</v>
      </c>
      <c r="P72" t="s">
        <v>84</v>
      </c>
      <c r="Q72">
        <f t="shared" si="3"/>
        <v>0</v>
      </c>
      <c r="S72">
        <f t="shared" si="6"/>
        <v>0</v>
      </c>
    </row>
    <row r="73" spans="2:19" ht="15.75">
      <c r="B73" s="6">
        <v>59</v>
      </c>
      <c r="C73" s="7" t="s">
        <v>64</v>
      </c>
      <c r="D73" s="38"/>
      <c r="E73" s="39"/>
      <c r="F73" s="39"/>
      <c r="G73" s="39"/>
      <c r="H73" s="39"/>
      <c r="I73" s="60" t="b">
        <f t="shared" si="4"/>
        <v>0</v>
      </c>
      <c r="J73" s="4"/>
      <c r="K73">
        <f>IF(D73&lt;&gt;0,$D$14,0)</f>
        <v>0</v>
      </c>
      <c r="L73">
        <f>IF(E73&lt;&gt;0,$E$14,0)</f>
        <v>0</v>
      </c>
      <c r="M73">
        <f t="shared" si="5"/>
        <v>0</v>
      </c>
      <c r="N73">
        <f>IF(G73&lt;&gt;0,$G$14,0)</f>
        <v>0</v>
      </c>
      <c r="O73">
        <f>IF(H73&lt;&gt;0,$H$14,0)</f>
        <v>0</v>
      </c>
      <c r="P73" t="s">
        <v>84</v>
      </c>
      <c r="Q73">
        <f t="shared" si="3"/>
        <v>0</v>
      </c>
      <c r="S73">
        <f t="shared" si="6"/>
        <v>0</v>
      </c>
    </row>
    <row r="74" spans="2:19" ht="15.75">
      <c r="B74" s="6">
        <v>60</v>
      </c>
      <c r="C74" s="7" t="s">
        <v>65</v>
      </c>
      <c r="D74" s="38"/>
      <c r="E74" s="39"/>
      <c r="F74" s="39"/>
      <c r="G74" s="39"/>
      <c r="H74" s="39"/>
      <c r="I74" s="60" t="b">
        <f t="shared" si="4"/>
        <v>0</v>
      </c>
      <c r="J74" s="4"/>
      <c r="K74">
        <f>IF(D74&lt;&gt;0,$D$14,0)</f>
        <v>0</v>
      </c>
      <c r="L74">
        <f>IF(E74&lt;&gt;0,$E$14,0)</f>
        <v>0</v>
      </c>
      <c r="M74">
        <f t="shared" si="5"/>
        <v>0</v>
      </c>
      <c r="N74">
        <f>IF(G74&lt;&gt;0,$G$14,0)</f>
        <v>0</v>
      </c>
      <c r="O74">
        <f>IF(H74&lt;&gt;0,$H$14,0)</f>
        <v>0</v>
      </c>
      <c r="P74" t="s">
        <v>84</v>
      </c>
      <c r="Q74">
        <f t="shared" si="3"/>
        <v>0</v>
      </c>
      <c r="S74">
        <f t="shared" si="6"/>
        <v>0</v>
      </c>
    </row>
    <row r="75" spans="2:19" ht="15.75">
      <c r="B75" s="6">
        <v>61</v>
      </c>
      <c r="C75" s="7" t="s">
        <v>66</v>
      </c>
      <c r="D75" s="38"/>
      <c r="E75" s="39"/>
      <c r="F75" s="39"/>
      <c r="G75" s="39"/>
      <c r="H75" s="39"/>
      <c r="I75" s="60" t="b">
        <f t="shared" si="4"/>
        <v>0</v>
      </c>
      <c r="J75" s="4"/>
      <c r="K75">
        <f>IF(D75&lt;&gt;0,$H$14,0)</f>
        <v>0</v>
      </c>
      <c r="L75">
        <f>IF(E75&lt;&gt;0,$G$14,0)</f>
        <v>0</v>
      </c>
      <c r="M75">
        <f t="shared" si="5"/>
        <v>0</v>
      </c>
      <c r="N75">
        <f>IF(G75&lt;&gt;0,$E$14,0)</f>
        <v>0</v>
      </c>
      <c r="O75">
        <f>IF(H75&lt;&gt;0,$D$14,0)</f>
        <v>0</v>
      </c>
      <c r="P75" t="s">
        <v>83</v>
      </c>
      <c r="Q75">
        <f t="shared" si="3"/>
        <v>0</v>
      </c>
      <c r="S75">
        <f t="shared" si="6"/>
        <v>0</v>
      </c>
    </row>
    <row r="76" spans="2:19" ht="25.5">
      <c r="B76" s="6">
        <v>62</v>
      </c>
      <c r="C76" s="7" t="s">
        <v>67</v>
      </c>
      <c r="D76" s="38"/>
      <c r="E76" s="39"/>
      <c r="F76" s="39"/>
      <c r="G76" s="39"/>
      <c r="H76" s="39"/>
      <c r="I76" s="60" t="b">
        <f t="shared" si="4"/>
        <v>0</v>
      </c>
      <c r="J76" s="4"/>
      <c r="K76">
        <f>IF(D76&lt;&gt;0,$D$14,0)</f>
        <v>0</v>
      </c>
      <c r="L76">
        <f>IF(E76&lt;&gt;0,$E$14,0)</f>
        <v>0</v>
      </c>
      <c r="M76">
        <f t="shared" si="5"/>
        <v>0</v>
      </c>
      <c r="N76">
        <f>IF(G76&lt;&gt;0,$G$14,0)</f>
        <v>0</v>
      </c>
      <c r="O76">
        <f>IF(H76&lt;&gt;0,$H$14,0)</f>
        <v>0</v>
      </c>
      <c r="P76" t="s">
        <v>84</v>
      </c>
      <c r="Q76">
        <f t="shared" si="3"/>
        <v>0</v>
      </c>
      <c r="S76">
        <f t="shared" si="6"/>
        <v>0</v>
      </c>
    </row>
    <row r="77" spans="2:19" ht="15.75">
      <c r="B77" s="6">
        <v>63</v>
      </c>
      <c r="C77" s="7" t="s">
        <v>68</v>
      </c>
      <c r="D77" s="38"/>
      <c r="E77" s="39"/>
      <c r="F77" s="39"/>
      <c r="G77" s="39"/>
      <c r="H77" s="39"/>
      <c r="I77" s="60" t="b">
        <f t="shared" si="4"/>
        <v>0</v>
      </c>
      <c r="J77" s="4"/>
      <c r="K77">
        <f>IF(D77&lt;&gt;0,$D$14,0)</f>
        <v>0</v>
      </c>
      <c r="L77">
        <f>IF(E77&lt;&gt;0,$E$14,0)</f>
        <v>0</v>
      </c>
      <c r="M77">
        <f t="shared" si="5"/>
        <v>0</v>
      </c>
      <c r="N77">
        <f>IF(G77&lt;&gt;0,$G$14,0)</f>
        <v>0</v>
      </c>
      <c r="O77">
        <f>IF(H77&lt;&gt;0,$H$14,0)</f>
        <v>0</v>
      </c>
      <c r="P77" t="s">
        <v>84</v>
      </c>
      <c r="Q77">
        <f t="shared" si="3"/>
        <v>0</v>
      </c>
      <c r="S77">
        <f t="shared" si="6"/>
        <v>0</v>
      </c>
    </row>
    <row r="78" spans="2:19" ht="25.5">
      <c r="B78" s="6">
        <v>64</v>
      </c>
      <c r="C78" s="7" t="s">
        <v>69</v>
      </c>
      <c r="D78" s="38"/>
      <c r="E78" s="39"/>
      <c r="F78" s="39"/>
      <c r="G78" s="39"/>
      <c r="H78" s="39"/>
      <c r="I78" s="60" t="b">
        <f t="shared" si="4"/>
        <v>0</v>
      </c>
      <c r="J78" s="4"/>
      <c r="K78">
        <f>IF(D78&lt;&gt;0,$D$14,0)</f>
        <v>0</v>
      </c>
      <c r="L78">
        <f>IF(E78&lt;&gt;0,$E$14,0)</f>
        <v>0</v>
      </c>
      <c r="M78">
        <f t="shared" si="5"/>
        <v>0</v>
      </c>
      <c r="N78">
        <f>IF(G78&lt;&gt;0,$G$14,0)</f>
        <v>0</v>
      </c>
      <c r="O78">
        <f>IF(H78&lt;&gt;0,$H$14,0)</f>
        <v>0</v>
      </c>
      <c r="P78" t="s">
        <v>84</v>
      </c>
      <c r="Q78">
        <f t="shared" si="3"/>
        <v>0</v>
      </c>
      <c r="S78">
        <f t="shared" si="6"/>
        <v>0</v>
      </c>
    </row>
    <row r="79" spans="2:19" ht="15.75">
      <c r="B79" s="6">
        <v>65</v>
      </c>
      <c r="C79" s="7" t="s">
        <v>70</v>
      </c>
      <c r="D79" s="38"/>
      <c r="E79" s="39"/>
      <c r="F79" s="39"/>
      <c r="G79" s="39"/>
      <c r="H79" s="39"/>
      <c r="I79" s="60" t="b">
        <f aca="true" t="shared" si="7" ref="I79:I86">IF(S79=1,TRUE,FALSE)</f>
        <v>0</v>
      </c>
      <c r="J79" s="4"/>
      <c r="K79">
        <f>IF(D79&lt;&gt;0,$D$14,0)</f>
        <v>0</v>
      </c>
      <c r="L79">
        <f>IF(E79&lt;&gt;0,$E$14,0)</f>
        <v>0</v>
      </c>
      <c r="M79">
        <f aca="true" t="shared" si="8" ref="M79:M86">IF(F79&lt;&gt;0,$F$14,0)</f>
        <v>0</v>
      </c>
      <c r="N79">
        <f>IF(G79&lt;&gt;0,$G$14,0)</f>
        <v>0</v>
      </c>
      <c r="O79">
        <f>IF(H79&lt;&gt;0,$H$14,0)</f>
        <v>0</v>
      </c>
      <c r="P79" t="s">
        <v>84</v>
      </c>
      <c r="Q79">
        <f t="shared" si="3"/>
        <v>0</v>
      </c>
      <c r="S79">
        <f aca="true" t="shared" si="9" ref="S79:S86">COUNTIF(D79:H79,"+")</f>
        <v>0</v>
      </c>
    </row>
    <row r="80" spans="2:19" ht="25.5">
      <c r="B80" s="6">
        <v>66</v>
      </c>
      <c r="C80" s="7" t="s">
        <v>71</v>
      </c>
      <c r="D80" s="38"/>
      <c r="E80" s="39"/>
      <c r="F80" s="39"/>
      <c r="G80" s="39"/>
      <c r="H80" s="39"/>
      <c r="I80" s="60" t="b">
        <f t="shared" si="7"/>
        <v>0</v>
      </c>
      <c r="J80" s="4"/>
      <c r="K80">
        <f>IF(D80&lt;&gt;0,$H$14,0)</f>
        <v>0</v>
      </c>
      <c r="L80">
        <f>IF(E80&lt;&gt;0,$G$14,0)</f>
        <v>0</v>
      </c>
      <c r="M80">
        <f t="shared" si="8"/>
        <v>0</v>
      </c>
      <c r="N80">
        <f>IF(G80&lt;&gt;0,$E$14,0)</f>
        <v>0</v>
      </c>
      <c r="O80">
        <f>IF(H80&lt;&gt;0,$D$14,0)</f>
        <v>0</v>
      </c>
      <c r="P80" t="s">
        <v>83</v>
      </c>
      <c r="Q80">
        <f aca="true" t="shared" si="10" ref="Q80:Q86">SUM(K80:O80)</f>
        <v>0</v>
      </c>
      <c r="S80">
        <f t="shared" si="9"/>
        <v>0</v>
      </c>
    </row>
    <row r="81" spans="2:19" ht="15.75">
      <c r="B81" s="6">
        <v>67</v>
      </c>
      <c r="C81" s="7" t="s">
        <v>72</v>
      </c>
      <c r="D81" s="38"/>
      <c r="E81" s="39"/>
      <c r="F81" s="39"/>
      <c r="G81" s="39"/>
      <c r="H81" s="39"/>
      <c r="I81" s="60" t="b">
        <f t="shared" si="7"/>
        <v>0</v>
      </c>
      <c r="J81" s="4"/>
      <c r="K81">
        <f>IF(D81&lt;&gt;0,$H$14,0)</f>
        <v>0</v>
      </c>
      <c r="L81">
        <f>IF(E81&lt;&gt;0,$G$14,0)</f>
        <v>0</v>
      </c>
      <c r="M81">
        <f t="shared" si="8"/>
        <v>0</v>
      </c>
      <c r="N81">
        <f>IF(G81&lt;&gt;0,$E$14,0)</f>
        <v>0</v>
      </c>
      <c r="O81">
        <f>IF(H81&lt;&gt;0,$D$14,0)</f>
        <v>0</v>
      </c>
      <c r="P81" t="s">
        <v>83</v>
      </c>
      <c r="Q81">
        <f t="shared" si="10"/>
        <v>0</v>
      </c>
      <c r="S81">
        <f t="shared" si="9"/>
        <v>0</v>
      </c>
    </row>
    <row r="82" spans="2:19" ht="15.75">
      <c r="B82" s="6">
        <v>68</v>
      </c>
      <c r="C82" s="7" t="s">
        <v>73</v>
      </c>
      <c r="D82" s="38"/>
      <c r="E82" s="39"/>
      <c r="F82" s="39"/>
      <c r="G82" s="39"/>
      <c r="H82" s="39"/>
      <c r="I82" s="60" t="b">
        <f t="shared" si="7"/>
        <v>0</v>
      </c>
      <c r="J82" s="4"/>
      <c r="K82">
        <f>IF(D82&lt;&gt;0,$H$14,0)</f>
        <v>0</v>
      </c>
      <c r="L82">
        <f>IF(E82&lt;&gt;0,$G$14,0)</f>
        <v>0</v>
      </c>
      <c r="M82">
        <f t="shared" si="8"/>
        <v>0</v>
      </c>
      <c r="N82">
        <f>IF(G82&lt;&gt;0,$E$14,0)</f>
        <v>0</v>
      </c>
      <c r="O82">
        <f>IF(H82&lt;&gt;0,$D$14,0)</f>
        <v>0</v>
      </c>
      <c r="P82" t="s">
        <v>83</v>
      </c>
      <c r="Q82">
        <f t="shared" si="10"/>
        <v>0</v>
      </c>
      <c r="S82">
        <f t="shared" si="9"/>
        <v>0</v>
      </c>
    </row>
    <row r="83" spans="2:19" ht="25.5">
      <c r="B83" s="6">
        <v>69</v>
      </c>
      <c r="C83" s="7" t="s">
        <v>74</v>
      </c>
      <c r="D83" s="38"/>
      <c r="E83" s="39"/>
      <c r="F83" s="39"/>
      <c r="G83" s="39"/>
      <c r="H83" s="39"/>
      <c r="I83" s="60" t="b">
        <f t="shared" si="7"/>
        <v>0</v>
      </c>
      <c r="J83" s="4"/>
      <c r="K83">
        <f>IF(D83&lt;&gt;0,$D$14,0)</f>
        <v>0</v>
      </c>
      <c r="L83">
        <f>IF(E83&lt;&gt;0,$E$14,0)</f>
        <v>0</v>
      </c>
      <c r="M83">
        <f t="shared" si="8"/>
        <v>0</v>
      </c>
      <c r="N83">
        <f>IF(G83&lt;&gt;0,$G$14,0)</f>
        <v>0</v>
      </c>
      <c r="O83">
        <f>IF(H83&lt;&gt;0,$H$14,0)</f>
        <v>0</v>
      </c>
      <c r="P83" t="s">
        <v>84</v>
      </c>
      <c r="Q83">
        <f t="shared" si="10"/>
        <v>0</v>
      </c>
      <c r="S83">
        <f t="shared" si="9"/>
        <v>0</v>
      </c>
    </row>
    <row r="84" spans="2:19" ht="25.5">
      <c r="B84" s="6">
        <v>70</v>
      </c>
      <c r="C84" s="7" t="s">
        <v>75</v>
      </c>
      <c r="D84" s="38"/>
      <c r="E84" s="39"/>
      <c r="F84" s="39"/>
      <c r="G84" s="39"/>
      <c r="H84" s="39"/>
      <c r="I84" s="60" t="b">
        <f t="shared" si="7"/>
        <v>0</v>
      </c>
      <c r="J84" s="4"/>
      <c r="K84">
        <f>IF(D84&lt;&gt;0,$D$14,0)</f>
        <v>0</v>
      </c>
      <c r="L84">
        <f>IF(E84&lt;&gt;0,$E$14,0)</f>
        <v>0</v>
      </c>
      <c r="M84">
        <f t="shared" si="8"/>
        <v>0</v>
      </c>
      <c r="N84">
        <f>IF(G84&lt;&gt;0,$G$14,0)</f>
        <v>0</v>
      </c>
      <c r="O84">
        <f>IF(H84&lt;&gt;0,$H$14,0)</f>
        <v>0</v>
      </c>
      <c r="P84" t="s">
        <v>84</v>
      </c>
      <c r="Q84">
        <f t="shared" si="10"/>
        <v>0</v>
      </c>
      <c r="S84">
        <f t="shared" si="9"/>
        <v>0</v>
      </c>
    </row>
    <row r="85" spans="2:19" ht="15.75">
      <c r="B85" s="6">
        <v>71</v>
      </c>
      <c r="C85" s="7" t="s">
        <v>76</v>
      </c>
      <c r="D85" s="38"/>
      <c r="E85" s="39"/>
      <c r="F85" s="39"/>
      <c r="G85" s="39"/>
      <c r="H85" s="39"/>
      <c r="I85" s="60" t="b">
        <f t="shared" si="7"/>
        <v>0</v>
      </c>
      <c r="J85" s="4"/>
      <c r="K85">
        <f>IF(D85&lt;&gt;0,$D$14,0)</f>
        <v>0</v>
      </c>
      <c r="L85">
        <f>IF(E85&lt;&gt;0,$E$14,0)</f>
        <v>0</v>
      </c>
      <c r="M85">
        <f t="shared" si="8"/>
        <v>0</v>
      </c>
      <c r="N85">
        <f>IF(G85&lt;&gt;0,$G$14,0)</f>
        <v>0</v>
      </c>
      <c r="O85">
        <f>IF(H85&lt;&gt;0,$H$14,0)</f>
        <v>0</v>
      </c>
      <c r="P85" t="s">
        <v>84</v>
      </c>
      <c r="Q85">
        <f t="shared" si="10"/>
        <v>0</v>
      </c>
      <c r="S85">
        <f t="shared" si="9"/>
        <v>0</v>
      </c>
    </row>
    <row r="86" spans="2:19" ht="15.75">
      <c r="B86" s="6">
        <v>72</v>
      </c>
      <c r="C86" s="7" t="s">
        <v>77</v>
      </c>
      <c r="D86" s="38"/>
      <c r="E86" s="39"/>
      <c r="F86" s="39"/>
      <c r="G86" s="39"/>
      <c r="H86" s="39"/>
      <c r="I86" s="60" t="b">
        <f t="shared" si="7"/>
        <v>0</v>
      </c>
      <c r="J86" s="4"/>
      <c r="K86">
        <f>IF(D86&lt;&gt;0,$H$14,0)</f>
        <v>0</v>
      </c>
      <c r="L86">
        <f>IF(E86&lt;&gt;0,$G$14,0)</f>
        <v>0</v>
      </c>
      <c r="M86">
        <f t="shared" si="8"/>
        <v>0</v>
      </c>
      <c r="N86">
        <f>IF(G86&lt;&gt;0,$E$14,0)</f>
        <v>0</v>
      </c>
      <c r="O86">
        <f>IF(H86&lt;&gt;0,$D$14,0)</f>
        <v>0</v>
      </c>
      <c r="P86" t="s">
        <v>83</v>
      </c>
      <c r="Q86">
        <f t="shared" si="10"/>
        <v>0</v>
      </c>
      <c r="S86">
        <f t="shared" si="9"/>
        <v>0</v>
      </c>
    </row>
    <row r="87" spans="11:17" ht="14.25" customHeight="1">
      <c r="K87" s="16">
        <v>1</v>
      </c>
      <c r="L87" s="16">
        <v>0</v>
      </c>
      <c r="Q87">
        <f>SUM(Q15:Q85,Q86)</f>
        <v>0</v>
      </c>
    </row>
    <row r="88" spans="3:12" ht="14.25" customHeight="1">
      <c r="C88" s="61" t="str">
        <f>IF(K90=TRUE,K88,L88)</f>
        <v>Вы ответили не на все вопросы анкеты. Пожалуйста будьте внимательны.</v>
      </c>
      <c r="K88" s="17" t="s">
        <v>130</v>
      </c>
      <c r="L88" s="18" t="s">
        <v>131</v>
      </c>
    </row>
    <row r="89" ht="14.25" customHeight="1"/>
    <row r="90" ht="14.25" customHeight="1">
      <c r="K90" t="b">
        <f>AND(I15:I86)</f>
        <v>0</v>
      </c>
    </row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</sheetData>
  <sheetProtection password="C497" sheet="1" selectLockedCells="1"/>
  <mergeCells count="10">
    <mergeCell ref="B3:H3"/>
    <mergeCell ref="B11:H11"/>
    <mergeCell ref="B12:H12"/>
    <mergeCell ref="B4:H4"/>
    <mergeCell ref="B5:H5"/>
    <mergeCell ref="B6:H6"/>
    <mergeCell ref="B7:H7"/>
    <mergeCell ref="B8:H8"/>
    <mergeCell ref="B9:H9"/>
    <mergeCell ref="B10:H10"/>
  </mergeCells>
  <conditionalFormatting sqref="I15:I86">
    <cfRule type="cellIs" priority="3" dxfId="9" operator="equal" stopIfTrue="1">
      <formula>TRUE</formula>
    </cfRule>
    <cfRule type="cellIs" priority="4" dxfId="12" operator="equal" stopIfTrue="1">
      <formula>TRUE</formula>
    </cfRule>
  </conditionalFormatting>
  <conditionalFormatting sqref="C88">
    <cfRule type="containsText" priority="1" dxfId="13" operator="containsText" stopIfTrue="1" text="!">
      <formula>NOT(ISERROR(SEARCH("!",C88)))</formula>
    </cfRule>
  </conditionalFormatting>
  <dataValidations count="1">
    <dataValidation type="textLength" operator="equal" allowBlank="1" showInputMessage="1" showErrorMessage="1" sqref="D15:H86">
      <formula1>1</formula1>
    </dataValidation>
  </dataValidations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E28"/>
  <sheetViews>
    <sheetView showGridLines="0" showRowColHeaders="0" view="pageLayout" showRuler="0" workbookViewId="0" topLeftCell="A1">
      <selection activeCell="A87" sqref="A87:IV65536"/>
    </sheetView>
  </sheetViews>
  <sheetFormatPr defaultColWidth="0" defaultRowHeight="15" zeroHeight="1"/>
  <cols>
    <col min="1" max="1" width="2.8515625" style="0" customWidth="1"/>
    <col min="2" max="2" width="7.8515625" style="26" customWidth="1"/>
    <col min="3" max="3" width="61.57421875" style="0" customWidth="1"/>
    <col min="4" max="4" width="22.7109375" style="31" customWidth="1"/>
    <col min="5" max="5" width="24.421875" style="0" hidden="1" customWidth="1"/>
    <col min="6" max="16384" width="0" style="0" hidden="1" customWidth="1"/>
  </cols>
  <sheetData>
    <row r="1" spans="2:4" ht="15" customHeight="1">
      <c r="B1" s="75" t="s">
        <v>132</v>
      </c>
      <c r="C1" s="75"/>
      <c r="D1" s="75"/>
    </row>
    <row r="2" ht="15.75" thickBot="1"/>
    <row r="3" spans="2:4" ht="16.5" thickBot="1">
      <c r="B3" s="25"/>
      <c r="C3" s="19" t="s">
        <v>85</v>
      </c>
      <c r="D3" s="30" t="s">
        <v>135</v>
      </c>
    </row>
    <row r="4" spans="2:5" ht="15.75" thickBot="1">
      <c r="B4" s="27">
        <v>1</v>
      </c>
      <c r="C4" s="20" t="s">
        <v>86</v>
      </c>
      <c r="D4" s="32">
        <f>ROUND(E4,2)</f>
        <v>0</v>
      </c>
      <c r="E4" s="22">
        <f>SUM(E5:E7)/3</f>
        <v>0</v>
      </c>
    </row>
    <row r="5" spans="2:5" ht="16.5" thickBot="1">
      <c r="B5" s="28" t="s">
        <v>112</v>
      </c>
      <c r="C5" s="21" t="s">
        <v>87</v>
      </c>
      <c r="D5" s="32">
        <f aca="true" t="shared" si="0" ref="D5:D28">ROUND(E5,2)</f>
        <v>0</v>
      </c>
      <c r="E5" s="23">
        <f>('Анкета учителя'!Q40+'Анкета учителя'!Q72+'Анкета учителя'!Q15+'Анкета учителя'!Q18)/4</f>
        <v>0</v>
      </c>
    </row>
    <row r="6" spans="2:5" ht="16.5" thickBot="1">
      <c r="B6" s="28" t="s">
        <v>113</v>
      </c>
      <c r="C6" s="21" t="s">
        <v>88</v>
      </c>
      <c r="D6" s="32">
        <f t="shared" si="0"/>
        <v>0</v>
      </c>
      <c r="E6" s="23">
        <f>('Анкета учителя'!Q33+'Анкета учителя'!Q44+'Анкета учителя'!Q48+'Анкета учителя'!Q19)/4</f>
        <v>0</v>
      </c>
    </row>
    <row r="7" spans="2:5" ht="16.5" thickBot="1">
      <c r="B7" s="28" t="s">
        <v>114</v>
      </c>
      <c r="C7" s="21" t="s">
        <v>89</v>
      </c>
      <c r="D7" s="32">
        <f t="shared" si="0"/>
        <v>0</v>
      </c>
      <c r="E7" s="23">
        <f>('Анкета учителя'!Q67+'Анкета учителя'!Q25+'Анкета учителя'!Q50+'Анкета учителя'!Q81)/4</f>
        <v>0</v>
      </c>
    </row>
    <row r="8" spans="2:5" ht="30.75" thickBot="1">
      <c r="B8" s="29">
        <v>2</v>
      </c>
      <c r="C8" s="20" t="s">
        <v>90</v>
      </c>
      <c r="D8" s="32">
        <f t="shared" si="0"/>
        <v>0</v>
      </c>
      <c r="E8" s="22">
        <f>SUM(E9:E11)/3</f>
        <v>0</v>
      </c>
    </row>
    <row r="9" spans="2:5" ht="48" thickBot="1">
      <c r="B9" s="28" t="s">
        <v>115</v>
      </c>
      <c r="C9" s="21" t="s">
        <v>91</v>
      </c>
      <c r="D9" s="32">
        <f t="shared" si="0"/>
        <v>0</v>
      </c>
      <c r="E9" s="23">
        <f>('Анкета учителя'!Q57+'Анкета учителя'!Q73+'Анкета учителя'!Q28+'Анкета учителя'!Q41)/4</f>
        <v>0</v>
      </c>
    </row>
    <row r="10" spans="2:5" ht="16.5" thickBot="1">
      <c r="B10" s="28" t="s">
        <v>116</v>
      </c>
      <c r="C10" s="21" t="s">
        <v>92</v>
      </c>
      <c r="D10" s="32">
        <f t="shared" si="0"/>
        <v>0</v>
      </c>
      <c r="E10" s="23">
        <f>('Анкета учителя'!Q20+'Анкета учителя'!Q77+'Анкета учителя'!Q63+'Анкета учителя'!Q45)/4</f>
        <v>0</v>
      </c>
    </row>
    <row r="11" spans="2:5" ht="32.25" thickBot="1">
      <c r="B11" s="28" t="s">
        <v>117</v>
      </c>
      <c r="C11" s="21" t="s">
        <v>93</v>
      </c>
      <c r="D11" s="32">
        <f t="shared" si="0"/>
        <v>0</v>
      </c>
      <c r="E11" s="23">
        <f>('Анкета учителя'!Q51+'Анкета учителя'!Q26+'Анкета учителя'!Q68+'Анкета учителя'!Q82)/4</f>
        <v>0</v>
      </c>
    </row>
    <row r="12" spans="2:5" ht="16.5" thickBot="1">
      <c r="B12" s="29">
        <v>3</v>
      </c>
      <c r="C12" s="20" t="s">
        <v>94</v>
      </c>
      <c r="D12" s="32">
        <f t="shared" si="0"/>
        <v>0</v>
      </c>
      <c r="E12" s="22">
        <f>SUM(E13:E15)/3</f>
        <v>0</v>
      </c>
    </row>
    <row r="13" spans="2:5" ht="32.25" thickBot="1">
      <c r="B13" s="28" t="s">
        <v>118</v>
      </c>
      <c r="C13" s="21" t="s">
        <v>95</v>
      </c>
      <c r="D13" s="32">
        <f t="shared" si="0"/>
        <v>0</v>
      </c>
      <c r="E13" s="23">
        <f>('Анкета учителя'!Q16+'Анкета учителя'!Q75+'Анкета учителя'!Q58+'Анкета учителя'!Q29)/4</f>
        <v>0</v>
      </c>
    </row>
    <row r="14" spans="2:5" ht="32.25" thickBot="1">
      <c r="B14" s="28" t="s">
        <v>119</v>
      </c>
      <c r="C14" s="21" t="s">
        <v>96</v>
      </c>
      <c r="D14" s="32">
        <f t="shared" si="0"/>
        <v>0</v>
      </c>
      <c r="E14" s="23">
        <f>('Анкета учителя'!Q64+'Анкета учителя'!Q78+'Анкета учителя'!Q21+'Анкета учителя'!Q46)/4</f>
        <v>0</v>
      </c>
    </row>
    <row r="15" spans="2:5" ht="32.25" thickBot="1">
      <c r="B15" s="28" t="s">
        <v>120</v>
      </c>
      <c r="C15" s="21" t="s">
        <v>97</v>
      </c>
      <c r="D15" s="32">
        <f t="shared" si="0"/>
        <v>0</v>
      </c>
      <c r="E15" s="23">
        <f>('Анкета учителя'!Q52+'Анкета учителя'!Q83+'Анкета учителя'!Q69+'Анкета учителя'!Q36)/4</f>
        <v>0</v>
      </c>
    </row>
    <row r="16" spans="2:5" ht="30.75" thickBot="1">
      <c r="B16" s="27">
        <v>4</v>
      </c>
      <c r="C16" s="20" t="s">
        <v>98</v>
      </c>
      <c r="D16" s="32">
        <f t="shared" si="0"/>
        <v>0</v>
      </c>
      <c r="E16" s="22">
        <f>SUM(E17:E19)/3</f>
        <v>0</v>
      </c>
    </row>
    <row r="17" spans="2:5" ht="16.5" thickBot="1">
      <c r="B17" s="28" t="s">
        <v>121</v>
      </c>
      <c r="C17" s="21" t="s">
        <v>99</v>
      </c>
      <c r="D17" s="32">
        <f>ROUND(E17,2)</f>
        <v>0</v>
      </c>
      <c r="E17" s="23">
        <f>('Анкета учителя'!Q42+'Анкета учителя'!Q59+'Анкета учителя'!Q75+'Анкета учителя'!Q30)/4</f>
        <v>0</v>
      </c>
    </row>
    <row r="18" spans="2:5" ht="16.5" thickBot="1">
      <c r="B18" s="28" t="s">
        <v>122</v>
      </c>
      <c r="C18" s="21" t="s">
        <v>100</v>
      </c>
      <c r="D18" s="32">
        <f t="shared" si="0"/>
        <v>0</v>
      </c>
      <c r="E18" s="23">
        <f>('Анкета учителя'!Q33+'Анкета учителя'!Q79+'Анкета учителя'!Q22+'Анкета учителя'!Q65)/4</f>
        <v>0</v>
      </c>
    </row>
    <row r="19" spans="2:5" ht="16.5" thickBot="1">
      <c r="B19" s="28" t="s">
        <v>123</v>
      </c>
      <c r="C19" s="21" t="s">
        <v>101</v>
      </c>
      <c r="D19" s="32">
        <f t="shared" si="0"/>
        <v>0</v>
      </c>
      <c r="E19" s="23">
        <f>('Анкета учителя'!Q53+'Анкета учителя'!Q84+'Анкета учителя'!Q27+'Анкета учителя'!Q37)/4</f>
        <v>0</v>
      </c>
    </row>
    <row r="20" spans="2:5" ht="30.75" thickBot="1">
      <c r="B20" s="29">
        <v>5</v>
      </c>
      <c r="C20" s="20" t="s">
        <v>102</v>
      </c>
      <c r="D20" s="32">
        <f t="shared" si="0"/>
        <v>0</v>
      </c>
      <c r="E20" s="22">
        <f>SUM(E21:E23)/3</f>
        <v>0</v>
      </c>
    </row>
    <row r="21" spans="2:5" ht="32.25" thickBot="1">
      <c r="B21" s="28" t="s">
        <v>124</v>
      </c>
      <c r="C21" s="21" t="s">
        <v>103</v>
      </c>
      <c r="D21" s="32">
        <f t="shared" si="0"/>
        <v>0</v>
      </c>
      <c r="E21" s="23">
        <f>('Анкета учителя'!Q17+'Анкета учителя'!Q31+'Анкета учителя'!Q43+'Анкета учителя'!Q60)/4</f>
        <v>0</v>
      </c>
    </row>
    <row r="22" spans="2:5" ht="32.25" thickBot="1">
      <c r="B22" s="28" t="s">
        <v>125</v>
      </c>
      <c r="C22" s="21" t="s">
        <v>104</v>
      </c>
      <c r="D22" s="32">
        <f t="shared" si="0"/>
        <v>0</v>
      </c>
      <c r="E22" s="23">
        <f>('Анкета учителя'!Q23+'Анкета учителя'!Q34+'Анкета учителя'!Q48+'Анкета учителя'!Q80)/4</f>
        <v>0</v>
      </c>
    </row>
    <row r="23" spans="2:5" ht="16.5" thickBot="1">
      <c r="B23" s="28" t="s">
        <v>126</v>
      </c>
      <c r="C23" s="21" t="s">
        <v>105</v>
      </c>
      <c r="D23" s="32">
        <f t="shared" si="0"/>
        <v>0</v>
      </c>
      <c r="E23" s="23">
        <f>('Анкета учителя'!Q54+'Анкета учителя'!Q85+'Анкета учителя'!Q70+'Анкета учителя'!Q38)/4</f>
        <v>0</v>
      </c>
    </row>
    <row r="24" spans="2:5" ht="15.75" thickBot="1">
      <c r="B24" s="27" t="s">
        <v>106</v>
      </c>
      <c r="C24" s="20" t="s">
        <v>107</v>
      </c>
      <c r="D24" s="32">
        <f t="shared" si="0"/>
        <v>0</v>
      </c>
      <c r="E24" s="22">
        <f>SUM(E25:E27)/3</f>
        <v>0</v>
      </c>
    </row>
    <row r="25" spans="2:5" ht="16.5" thickBot="1">
      <c r="B25" s="28" t="s">
        <v>127</v>
      </c>
      <c r="C25" s="21" t="s">
        <v>108</v>
      </c>
      <c r="D25" s="32">
        <f t="shared" si="0"/>
        <v>0</v>
      </c>
      <c r="E25" s="23">
        <f>('Анкета учителя'!Q18+'Анкета учителя'!Q32+'Анкета учителя'!Q61+'Анкета учителя'!Q76)/4</f>
        <v>0</v>
      </c>
    </row>
    <row r="26" spans="2:5" ht="16.5" thickBot="1">
      <c r="B26" s="28" t="s">
        <v>128</v>
      </c>
      <c r="C26" s="21" t="s">
        <v>109</v>
      </c>
      <c r="D26" s="32">
        <f t="shared" si="0"/>
        <v>0</v>
      </c>
      <c r="E26" s="23">
        <f>('Анкета учителя'!Q24+'Анкета учителя'!Q35+'Анкета учителя'!Q49+'Анкета учителя'!Q66)/4</f>
        <v>0</v>
      </c>
    </row>
    <row r="27" spans="2:5" ht="16.5" thickBot="1">
      <c r="B27" s="28" t="s">
        <v>129</v>
      </c>
      <c r="C27" s="21" t="s">
        <v>110</v>
      </c>
      <c r="D27" s="32">
        <f t="shared" si="0"/>
        <v>0</v>
      </c>
      <c r="E27" s="23">
        <f>('Анкета учителя'!Q86+'Анкета учителя'!Q71+'Анкета учителя'!Q55+'Анкета учителя'!Q39)/4</f>
        <v>0</v>
      </c>
    </row>
    <row r="28" spans="2:5" ht="16.5" thickBot="1">
      <c r="B28" s="73" t="s">
        <v>111</v>
      </c>
      <c r="C28" s="74"/>
      <c r="D28" s="32">
        <f t="shared" si="0"/>
        <v>0</v>
      </c>
      <c r="E28" s="24">
        <f>SUM(E24,E20,E16,E12,E8,E4)/6</f>
        <v>0</v>
      </c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</sheetData>
  <sheetProtection sheet="1" selectLockedCells="1"/>
  <mergeCells count="2">
    <mergeCell ref="B28:C28"/>
    <mergeCell ref="B1:D1"/>
  </mergeCells>
  <printOptions/>
  <pageMargins left="0.25" right="0.25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140"/>
  <sheetViews>
    <sheetView showGridLines="0" showRowColHeaders="0" view="pageLayout" showRuler="0" workbookViewId="0" topLeftCell="A1">
      <selection activeCell="M141" sqref="M141"/>
    </sheetView>
  </sheetViews>
  <sheetFormatPr defaultColWidth="0" defaultRowHeight="15" zeroHeight="1"/>
  <cols>
    <col min="1" max="1" width="2.8515625" style="0" customWidth="1"/>
    <col min="2" max="2" width="4.421875" style="0" customWidth="1"/>
    <col min="3" max="3" width="3.8515625" style="0" customWidth="1"/>
    <col min="4" max="4" width="16.421875" style="0" customWidth="1"/>
    <col min="5" max="5" width="2.28125" style="0" customWidth="1"/>
    <col min="6" max="6" width="2.7109375" style="0" customWidth="1"/>
    <col min="7" max="7" width="11.7109375" style="0" customWidth="1"/>
    <col min="8" max="8" width="9.8515625" style="0" customWidth="1"/>
    <col min="9" max="9" width="9.140625" style="0" customWidth="1"/>
    <col min="10" max="16" width="4.00390625" style="0" customWidth="1"/>
    <col min="17" max="17" width="4.421875" style="0" customWidth="1"/>
    <col min="18" max="18" width="3.28125" style="0" customWidth="1"/>
    <col min="19" max="16384" width="0" style="0" hidden="1" customWidth="1"/>
  </cols>
  <sheetData>
    <row r="1" spans="1:17" ht="18">
      <c r="A1" s="83" t="s">
        <v>133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18.75">
      <c r="A2" s="84" t="s">
        <v>134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2:17" ht="15" customHeight="1">
      <c r="B3" s="14" t="s">
        <v>146</v>
      </c>
      <c r="D3" s="45">
        <f>'Анкетные данные'!C6</f>
        <v>0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2:17" ht="15" customHeight="1">
      <c r="B4" s="14" t="s">
        <v>147</v>
      </c>
      <c r="G4" s="46">
        <f>'Анкетные данные'!E8</f>
        <v>0</v>
      </c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2:17" ht="15" customHeight="1">
      <c r="B5" s="14" t="s">
        <v>140</v>
      </c>
      <c r="E5" s="46">
        <f>'Анкетные данные'!D10</f>
        <v>0</v>
      </c>
      <c r="F5" s="44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2:17" ht="15" customHeight="1">
      <c r="B6" s="14" t="s">
        <v>141</v>
      </c>
      <c r="F6" s="41"/>
      <c r="H6" s="46" t="str">
        <f>CONCATENATE('Анкетные данные'!F12," ","(",'Анкетные данные'!G12,")")</f>
        <v> ( )</v>
      </c>
      <c r="I6" s="43"/>
      <c r="J6" s="43"/>
      <c r="K6" s="43"/>
      <c r="L6" s="43"/>
      <c r="M6" s="43"/>
      <c r="N6" s="43"/>
      <c r="O6" s="43"/>
      <c r="P6" s="43"/>
      <c r="Q6" s="43"/>
    </row>
    <row r="7" spans="2:17" ht="15" customHeight="1">
      <c r="B7" s="14" t="s">
        <v>142</v>
      </c>
      <c r="C7" s="14"/>
      <c r="D7" s="14"/>
      <c r="E7" s="40"/>
      <c r="H7" s="46" t="str">
        <f>CONCATENATE('Анкетные данные'!F14," ","(",'Анкетные данные'!G14,")")</f>
        <v> ( )</v>
      </c>
      <c r="I7" s="43"/>
      <c r="J7" s="43"/>
      <c r="K7" s="43"/>
      <c r="L7" s="43"/>
      <c r="M7" s="43"/>
      <c r="N7" s="43"/>
      <c r="O7" s="43"/>
      <c r="P7" s="43"/>
      <c r="Q7" s="43"/>
    </row>
    <row r="8" spans="3:4" ht="6" customHeight="1">
      <c r="C8" s="14"/>
      <c r="D8" s="14"/>
    </row>
    <row r="9" spans="2:17" s="33" customFormat="1" ht="15">
      <c r="B9" s="47" t="s">
        <v>4</v>
      </c>
      <c r="C9" s="80" t="s">
        <v>5</v>
      </c>
      <c r="D9" s="80"/>
      <c r="E9" s="80"/>
      <c r="F9" s="80"/>
      <c r="G9" s="80"/>
      <c r="H9" s="80"/>
      <c r="I9" s="80"/>
      <c r="J9" s="80"/>
      <c r="K9" s="80"/>
      <c r="L9" s="80"/>
      <c r="M9" s="48">
        <v>1</v>
      </c>
      <c r="N9" s="48">
        <v>2</v>
      </c>
      <c r="O9" s="48">
        <v>3</v>
      </c>
      <c r="P9" s="48">
        <v>4</v>
      </c>
      <c r="Q9" s="48">
        <v>5</v>
      </c>
    </row>
    <row r="10" spans="2:17" ht="15">
      <c r="B10" s="10">
        <f>'Анкета учителя'!B15</f>
        <v>1</v>
      </c>
      <c r="C10" s="77" t="str">
        <f>'Анкета учителя'!C15</f>
        <v>Я безразличен(-на) к критике в свой адрес</v>
      </c>
      <c r="D10" s="78"/>
      <c r="E10" s="78"/>
      <c r="F10" s="78"/>
      <c r="G10" s="78"/>
      <c r="H10" s="78"/>
      <c r="I10" s="78"/>
      <c r="J10" s="78"/>
      <c r="K10" s="78"/>
      <c r="L10" s="79"/>
      <c r="M10" s="10" t="str">
        <f>IF('Анкета учителя'!D15&lt;&gt;0,'Анкета учителя'!D15," ")</f>
        <v> </v>
      </c>
      <c r="N10" s="10" t="str">
        <f>IF('Анкета учителя'!E15&lt;&gt;0,'Анкета учителя'!E15," ")</f>
        <v> </v>
      </c>
      <c r="O10" s="10" t="str">
        <f>IF('Анкета учителя'!F15&lt;&gt;0,'Анкета учителя'!F15," ")</f>
        <v> </v>
      </c>
      <c r="P10" s="10" t="str">
        <f>IF('Анкета учителя'!G15&lt;&gt;0,'Анкета учителя'!G15," ")</f>
        <v> </v>
      </c>
      <c r="Q10" s="10" t="str">
        <f>IF('Анкета учителя'!H15&lt;&gt;0,'Анкета учителя'!H15," ")</f>
        <v> </v>
      </c>
    </row>
    <row r="11" spans="2:17" ht="15">
      <c r="B11" s="10">
        <f>'Анкета учителя'!B16</f>
        <v>2</v>
      </c>
      <c r="C11" s="77" t="str">
        <f>'Анкета учителя'!C16</f>
        <v>Я поощряю даже самые маленькие успехи обучающихся</v>
      </c>
      <c r="D11" s="78"/>
      <c r="E11" s="78"/>
      <c r="F11" s="78"/>
      <c r="G11" s="78"/>
      <c r="H11" s="78"/>
      <c r="I11" s="78"/>
      <c r="J11" s="78"/>
      <c r="K11" s="78"/>
      <c r="L11" s="79"/>
      <c r="M11" s="10" t="str">
        <f>IF('Анкета учителя'!D16&lt;&gt;0,'Анкета учителя'!D16," ")</f>
        <v> </v>
      </c>
      <c r="N11" s="10" t="str">
        <f>IF('Анкета учителя'!E16&lt;&gt;0,'Анкета учителя'!E16," ")</f>
        <v> </v>
      </c>
      <c r="O11" s="10" t="str">
        <f>IF('Анкета учителя'!F16&lt;&gt;0,'Анкета учителя'!F16," ")</f>
        <v> </v>
      </c>
      <c r="P11" s="10" t="str">
        <f>IF('Анкета учителя'!G16&lt;&gt;0,'Анкета учителя'!G16," ")</f>
        <v> </v>
      </c>
      <c r="Q11" s="10" t="str">
        <f>IF('Анкета учителя'!H16&lt;&gt;0,'Анкета учителя'!H16," ")</f>
        <v> </v>
      </c>
    </row>
    <row r="12" spans="2:17" ht="29.25" customHeight="1">
      <c r="B12" s="10">
        <f>'Анкета учителя'!B17</f>
        <v>3</v>
      </c>
      <c r="C12" s="77" t="str">
        <f>'Анкета учителя'!C17</f>
        <v>Я хорошо знаю основные нормативные документы, отражающие требования к содержанию и результатам обучения по своему предмету</v>
      </c>
      <c r="D12" s="78"/>
      <c r="E12" s="78"/>
      <c r="F12" s="78"/>
      <c r="G12" s="78"/>
      <c r="H12" s="78"/>
      <c r="I12" s="78"/>
      <c r="J12" s="78"/>
      <c r="K12" s="78"/>
      <c r="L12" s="79"/>
      <c r="M12" s="10" t="str">
        <f>IF('Анкета учителя'!D17&lt;&gt;0,'Анкета учителя'!D17," ")</f>
        <v> </v>
      </c>
      <c r="N12" s="10" t="str">
        <f>IF('Анкета учителя'!E17&lt;&gt;0,'Анкета учителя'!E17," ")</f>
        <v> </v>
      </c>
      <c r="O12" s="10" t="str">
        <f>IF('Анкета учителя'!F17&lt;&gt;0,'Анкета учителя'!F17," ")</f>
        <v> </v>
      </c>
      <c r="P12" s="10" t="str">
        <f>IF('Анкета учителя'!G17&lt;&gt;0,'Анкета учителя'!G17," ")</f>
        <v> </v>
      </c>
      <c r="Q12" s="10" t="str">
        <f>IF('Анкета учителя'!H17&lt;&gt;0,'Анкета учителя'!H17," ")</f>
        <v> </v>
      </c>
    </row>
    <row r="13" spans="2:17" ht="15">
      <c r="B13" s="10">
        <f>'Анкета учителя'!B18</f>
        <v>4</v>
      </c>
      <c r="C13" s="77" t="str">
        <f>'Анкета учителя'!C18</f>
        <v>Я умею устанавливать отношения сотрудничества с обучающимися</v>
      </c>
      <c r="D13" s="78"/>
      <c r="E13" s="78"/>
      <c r="F13" s="78"/>
      <c r="G13" s="78"/>
      <c r="H13" s="78"/>
      <c r="I13" s="78"/>
      <c r="J13" s="78"/>
      <c r="K13" s="78"/>
      <c r="L13" s="79"/>
      <c r="M13" s="10" t="str">
        <f>IF('Анкета учителя'!D18&lt;&gt;0,'Анкета учителя'!D18," ")</f>
        <v> </v>
      </c>
      <c r="N13" s="10" t="str">
        <f>IF('Анкета учителя'!E18&lt;&gt;0,'Анкета учителя'!E18," ")</f>
        <v> </v>
      </c>
      <c r="O13" s="10" t="str">
        <f>IF('Анкета учителя'!F18&lt;&gt;0,'Анкета учителя'!F18," ")</f>
        <v> </v>
      </c>
      <c r="P13" s="10" t="str">
        <f>IF('Анкета учителя'!G18&lt;&gt;0,'Анкета учителя'!G18," ")</f>
        <v> </v>
      </c>
      <c r="Q13" s="10" t="str">
        <f>IF('Анкета учителя'!H18&lt;&gt;0,'Анкета учителя'!H18," ")</f>
        <v> </v>
      </c>
    </row>
    <row r="14" spans="2:17" ht="15">
      <c r="B14" s="10">
        <f>'Анкета учителя'!B19</f>
        <v>5</v>
      </c>
      <c r="C14" s="77" t="str">
        <f>'Анкета учителя'!C19</f>
        <v>Окружающие не прислушиваются к моим предложениям</v>
      </c>
      <c r="D14" s="78"/>
      <c r="E14" s="78"/>
      <c r="F14" s="78"/>
      <c r="G14" s="78"/>
      <c r="H14" s="78"/>
      <c r="I14" s="78"/>
      <c r="J14" s="78"/>
      <c r="K14" s="78"/>
      <c r="L14" s="79"/>
      <c r="M14" s="10" t="str">
        <f>IF('Анкета учителя'!D19&lt;&gt;0,'Анкета учителя'!D19," ")</f>
        <v> </v>
      </c>
      <c r="N14" s="10" t="str">
        <f>IF('Анкета учителя'!E19&lt;&gt;0,'Анкета учителя'!E19," ")</f>
        <v> </v>
      </c>
      <c r="O14" s="10" t="str">
        <f>IF('Анкета учителя'!F19&lt;&gt;0,'Анкета учителя'!F19," ")</f>
        <v> </v>
      </c>
      <c r="P14" s="10" t="str">
        <f>IF('Анкета учителя'!G19&lt;&gt;0,'Анкета учителя'!G19," ")</f>
        <v> </v>
      </c>
      <c r="Q14" s="10" t="str">
        <f>IF('Анкета учителя'!H19&lt;&gt;0,'Анкета учителя'!H19," ")</f>
        <v> </v>
      </c>
    </row>
    <row r="15" spans="2:17" ht="15">
      <c r="B15" s="10">
        <f>'Анкета учителя'!B20</f>
        <v>6</v>
      </c>
      <c r="C15" s="77" t="str">
        <f>'Анкета учителя'!C20</f>
        <v>Считаю важным различать  цель и тему урока</v>
      </c>
      <c r="D15" s="78"/>
      <c r="E15" s="78"/>
      <c r="F15" s="78"/>
      <c r="G15" s="78"/>
      <c r="H15" s="78"/>
      <c r="I15" s="78"/>
      <c r="J15" s="78"/>
      <c r="K15" s="78"/>
      <c r="L15" s="79"/>
      <c r="M15" s="10" t="str">
        <f>IF('Анкета учителя'!D20&lt;&gt;0,'Анкета учителя'!D20," ")</f>
        <v> </v>
      </c>
      <c r="N15" s="10" t="str">
        <f>IF('Анкета учителя'!E20&lt;&gt;0,'Анкета учителя'!E20," ")</f>
        <v> </v>
      </c>
      <c r="O15" s="10" t="str">
        <f>IF('Анкета учителя'!F20&lt;&gt;0,'Анкета учителя'!F20," ")</f>
        <v> </v>
      </c>
      <c r="P15" s="10" t="str">
        <f>IF('Анкета учителя'!G20&lt;&gt;0,'Анкета учителя'!G20," ")</f>
        <v> </v>
      </c>
      <c r="Q15" s="10" t="str">
        <f>IF('Анкета учителя'!H20&lt;&gt;0,'Анкета учителя'!H20," ")</f>
        <v> </v>
      </c>
    </row>
    <row r="16" spans="2:17" ht="30.75" customHeight="1">
      <c r="B16" s="10">
        <f>'Анкета учителя'!B21</f>
        <v>7</v>
      </c>
      <c r="C16" s="77" t="str">
        <f>'Анкета учителя'!C21</f>
        <v>На моих уроках отсутствуют условия для формирования устойчивой позитивной мотивации обучающихся</v>
      </c>
      <c r="D16" s="78"/>
      <c r="E16" s="78"/>
      <c r="F16" s="78"/>
      <c r="G16" s="78"/>
      <c r="H16" s="78"/>
      <c r="I16" s="78"/>
      <c r="J16" s="78"/>
      <c r="K16" s="78"/>
      <c r="L16" s="79"/>
      <c r="M16" s="10" t="str">
        <f>IF('Анкета учителя'!D21&lt;&gt;0,'Анкета учителя'!D21," ")</f>
        <v> </v>
      </c>
      <c r="N16" s="10" t="str">
        <f>IF('Анкета учителя'!E21&lt;&gt;0,'Анкета учителя'!E21," ")</f>
        <v> </v>
      </c>
      <c r="O16" s="10" t="str">
        <f>IF('Анкета учителя'!F21&lt;&gt;0,'Анкета учителя'!F21," ")</f>
        <v> </v>
      </c>
      <c r="P16" s="10" t="str">
        <f>IF('Анкета учителя'!G21&lt;&gt;0,'Анкета учителя'!G21," ")</f>
        <v> </v>
      </c>
      <c r="Q16" s="10" t="str">
        <f>IF('Анкета учителя'!H21&lt;&gt;0,'Анкета учителя'!H21," ")</f>
        <v> </v>
      </c>
    </row>
    <row r="17" spans="2:17" ht="31.5" customHeight="1">
      <c r="B17" s="10">
        <f>'Анкета учителя'!B22</f>
        <v>8</v>
      </c>
      <c r="C17" s="77" t="str">
        <f>'Анкета учителя'!C22</f>
        <v>Мое знание внутрипредметных и межпредметных связей требует серьезного улучшения</v>
      </c>
      <c r="D17" s="78"/>
      <c r="E17" s="78"/>
      <c r="F17" s="78"/>
      <c r="G17" s="78"/>
      <c r="H17" s="78"/>
      <c r="I17" s="78"/>
      <c r="J17" s="78"/>
      <c r="K17" s="78"/>
      <c r="L17" s="79"/>
      <c r="M17" s="10" t="str">
        <f>IF('Анкета учителя'!D22&lt;&gt;0,'Анкета учителя'!D22," ")</f>
        <v> </v>
      </c>
      <c r="N17" s="10" t="str">
        <f>IF('Анкета учителя'!E22&lt;&gt;0,'Анкета учителя'!E22," ")</f>
        <v> </v>
      </c>
      <c r="O17" s="10" t="str">
        <f>IF('Анкета учителя'!F22&lt;&gt;0,'Анкета учителя'!F22," ")</f>
        <v> </v>
      </c>
      <c r="P17" s="10" t="str">
        <f>IF('Анкета учителя'!G22&lt;&gt;0,'Анкета учителя'!G22," ")</f>
        <v> </v>
      </c>
      <c r="Q17" s="10" t="str">
        <f>IF('Анкета учителя'!H22&lt;&gt;0,'Анкета учителя'!H22," ")</f>
        <v> </v>
      </c>
    </row>
    <row r="18" spans="2:17" ht="15">
      <c r="B18" s="10">
        <f>'Анкета учителя'!B23</f>
        <v>9</v>
      </c>
      <c r="C18" s="77" t="str">
        <f>'Анкета учителя'!C23</f>
        <v>Новаторство – кредо каждого хорошего учителя</v>
      </c>
      <c r="D18" s="78"/>
      <c r="E18" s="78"/>
      <c r="F18" s="78"/>
      <c r="G18" s="78"/>
      <c r="H18" s="78"/>
      <c r="I18" s="78"/>
      <c r="J18" s="78"/>
      <c r="K18" s="78"/>
      <c r="L18" s="79"/>
      <c r="M18" s="10" t="str">
        <f>IF('Анкета учителя'!D23&lt;&gt;0,'Анкета учителя'!D23," ")</f>
        <v> </v>
      </c>
      <c r="N18" s="10" t="str">
        <f>IF('Анкета учителя'!E23&lt;&gt;0,'Анкета учителя'!E23," ")</f>
        <v> </v>
      </c>
      <c r="O18" s="10" t="str">
        <f>IF('Анкета учителя'!F23&lt;&gt;0,'Анкета учителя'!F23," ")</f>
        <v> </v>
      </c>
      <c r="P18" s="10" t="str">
        <f>IF('Анкета учителя'!G23&lt;&gt;0,'Анкета учителя'!G23," ")</f>
        <v> </v>
      </c>
      <c r="Q18" s="10" t="str">
        <f>IF('Анкета учителя'!H23&lt;&gt;0,'Анкета учителя'!H23," ")</f>
        <v> </v>
      </c>
    </row>
    <row r="19" spans="2:17" ht="30" customHeight="1">
      <c r="B19" s="10">
        <f>'Анкета учителя'!B24</f>
        <v>10</v>
      </c>
      <c r="C19" s="77" t="str">
        <f>'Анкета учителя'!C24</f>
        <v>На моих уроках обучающиеся делают все по алгоритму, они не рассуждают самостоятельно</v>
      </c>
      <c r="D19" s="78"/>
      <c r="E19" s="78"/>
      <c r="F19" s="78"/>
      <c r="G19" s="78"/>
      <c r="H19" s="78"/>
      <c r="I19" s="78"/>
      <c r="J19" s="78"/>
      <c r="K19" s="78"/>
      <c r="L19" s="79"/>
      <c r="M19" s="10" t="str">
        <f>IF('Анкета учителя'!D24&lt;&gt;0,'Анкета учителя'!D24," ")</f>
        <v> </v>
      </c>
      <c r="N19" s="10" t="str">
        <f>IF('Анкета учителя'!E24&lt;&gt;0,'Анкета учителя'!E24," ")</f>
        <v> </v>
      </c>
      <c r="O19" s="10" t="str">
        <f>IF('Анкета учителя'!F24&lt;&gt;0,'Анкета учителя'!F24," ")</f>
        <v> </v>
      </c>
      <c r="P19" s="10" t="str">
        <f>IF('Анкета учителя'!G24&lt;&gt;0,'Анкета учителя'!G24," ")</f>
        <v> </v>
      </c>
      <c r="Q19" s="10" t="str">
        <f>IF('Анкета учителя'!H24&lt;&gt;0,'Анкета учителя'!H24," ")</f>
        <v> </v>
      </c>
    </row>
    <row r="20" spans="2:17" ht="15" customHeight="1">
      <c r="B20" s="10">
        <f>'Анкета учителя'!B25</f>
        <v>11</v>
      </c>
      <c r="C20" s="77" t="str">
        <f>'Анкета учителя'!C25</f>
        <v>Мой общий кругозор достаточно ограничен</v>
      </c>
      <c r="D20" s="78"/>
      <c r="E20" s="78"/>
      <c r="F20" s="78"/>
      <c r="G20" s="78"/>
      <c r="H20" s="78"/>
      <c r="I20" s="78"/>
      <c r="J20" s="78"/>
      <c r="K20" s="78"/>
      <c r="L20" s="79"/>
      <c r="M20" s="10" t="str">
        <f>IF('Анкета учителя'!D25&lt;&gt;0,'Анкета учителя'!D25," ")</f>
        <v> </v>
      </c>
      <c r="N20" s="10" t="str">
        <f>IF('Анкета учителя'!E25&lt;&gt;0,'Анкета учителя'!E25," ")</f>
        <v> </v>
      </c>
      <c r="O20" s="10" t="str">
        <f>IF('Анкета учителя'!F25&lt;&gt;0,'Анкета учителя'!F25," ")</f>
        <v> </v>
      </c>
      <c r="P20" s="10" t="str">
        <f>IF('Анкета учителя'!G25&lt;&gt;0,'Анкета учителя'!G25," ")</f>
        <v> </v>
      </c>
      <c r="Q20" s="10" t="str">
        <f>IF('Анкета учителя'!H25&lt;&gt;0,'Анкета учителя'!H25," ")</f>
        <v> </v>
      </c>
    </row>
    <row r="21" spans="2:17" ht="15">
      <c r="B21" s="10">
        <f>'Анкета учителя'!B26</f>
        <v>12</v>
      </c>
      <c r="C21" s="77" t="str">
        <f>'Анкета учителя'!C26</f>
        <v>Все мои обучающиеся принимают участие в постановке целей и задач урока</v>
      </c>
      <c r="D21" s="78"/>
      <c r="E21" s="78"/>
      <c r="F21" s="78"/>
      <c r="G21" s="78"/>
      <c r="H21" s="78"/>
      <c r="I21" s="78"/>
      <c r="J21" s="78"/>
      <c r="K21" s="78"/>
      <c r="L21" s="79"/>
      <c r="M21" s="10" t="str">
        <f>IF('Анкета учителя'!D26&lt;&gt;0,'Анкета учителя'!D26," ")</f>
        <v> </v>
      </c>
      <c r="N21" s="10" t="str">
        <f>IF('Анкета учителя'!E26&lt;&gt;0,'Анкета учителя'!E26," ")</f>
        <v> </v>
      </c>
      <c r="O21" s="10" t="str">
        <f>IF('Анкета учителя'!F26&lt;&gt;0,'Анкета учителя'!F26," ")</f>
        <v> </v>
      </c>
      <c r="P21" s="10" t="str">
        <f>IF('Анкета учителя'!G26&lt;&gt;0,'Анкета учителя'!G26," ")</f>
        <v> </v>
      </c>
      <c r="Q21" s="10" t="str">
        <f>IF('Анкета учителя'!H26&lt;&gt;0,'Анкета учителя'!H26," ")</f>
        <v> </v>
      </c>
    </row>
    <row r="22" spans="2:17" ht="30" customHeight="1">
      <c r="B22" s="10">
        <f>'Анкета учителя'!B27</f>
        <v>13</v>
      </c>
      <c r="C22" s="77" t="str">
        <f>'Анкета учителя'!C27</f>
        <v>Я не считаю нужным  анализировать уровень усвоения предлагаемого материала  и развития обучающихся</v>
      </c>
      <c r="D22" s="78"/>
      <c r="E22" s="78"/>
      <c r="F22" s="78"/>
      <c r="G22" s="78"/>
      <c r="H22" s="78"/>
      <c r="I22" s="78"/>
      <c r="J22" s="78"/>
      <c r="K22" s="78"/>
      <c r="L22" s="79"/>
      <c r="M22" s="10" t="str">
        <f>IF('Анкета учителя'!D27&lt;&gt;0,'Анкета учителя'!D27," ")</f>
        <v> </v>
      </c>
      <c r="N22" s="10" t="str">
        <f>IF('Анкета учителя'!E27&lt;&gt;0,'Анкета учителя'!E27," ")</f>
        <v> </v>
      </c>
      <c r="O22" s="10" t="str">
        <f>IF('Анкета учителя'!F27&lt;&gt;0,'Анкета учителя'!F27," ")</f>
        <v> </v>
      </c>
      <c r="P22" s="10" t="str">
        <f>IF('Анкета учителя'!G27&lt;&gt;0,'Анкета учителя'!G27," ")</f>
        <v> </v>
      </c>
      <c r="Q22" s="10" t="str">
        <f>IF('Анкета учителя'!H27&lt;&gt;0,'Анкета учителя'!H27," ")</f>
        <v> </v>
      </c>
    </row>
    <row r="23" spans="2:17" ht="30" customHeight="1">
      <c r="B23" s="10">
        <f>'Анкета учителя'!B28</f>
        <v>14</v>
      </c>
      <c r="C23" s="77" t="str">
        <f>'Анкета учителя'!C28</f>
        <v>У меня достаточно поверхностное представление о  возрастных особенностях обучающихся</v>
      </c>
      <c r="D23" s="78"/>
      <c r="E23" s="78"/>
      <c r="F23" s="78"/>
      <c r="G23" s="78"/>
      <c r="H23" s="78"/>
      <c r="I23" s="78"/>
      <c r="J23" s="78"/>
      <c r="K23" s="78"/>
      <c r="L23" s="79"/>
      <c r="M23" s="10" t="str">
        <f>IF('Анкета учителя'!D28&lt;&gt;0,'Анкета учителя'!D28," ")</f>
        <v> </v>
      </c>
      <c r="N23" s="10" t="str">
        <f>IF('Анкета учителя'!E28&lt;&gt;0,'Анкета учителя'!E28," ")</f>
        <v> </v>
      </c>
      <c r="O23" s="10" t="str">
        <f>IF('Анкета учителя'!F28&lt;&gt;0,'Анкета учителя'!F28," ")</f>
        <v> </v>
      </c>
      <c r="P23" s="10" t="str">
        <f>IF('Анкета учителя'!G28&lt;&gt;0,'Анкета учителя'!G28," ")</f>
        <v> </v>
      </c>
      <c r="Q23" s="10" t="str">
        <f>IF('Анкета учителя'!H28&lt;&gt;0,'Анкета учителя'!H28," ")</f>
        <v> </v>
      </c>
    </row>
    <row r="24" spans="2:17" ht="30" customHeight="1">
      <c r="B24" s="10">
        <f>'Анкета учителя'!B29</f>
        <v>15</v>
      </c>
      <c r="C24" s="77" t="str">
        <f>'Анкета учителя'!C29</f>
        <v>Я не считаю необходимым демонстрировать успехи обучающихся их родителям (другим взрослым)</v>
      </c>
      <c r="D24" s="78"/>
      <c r="E24" s="78"/>
      <c r="F24" s="78"/>
      <c r="G24" s="78"/>
      <c r="H24" s="78"/>
      <c r="I24" s="78"/>
      <c r="J24" s="78"/>
      <c r="K24" s="78"/>
      <c r="L24" s="79"/>
      <c r="M24" s="10" t="str">
        <f>IF('Анкета учителя'!D29&lt;&gt;0,'Анкета учителя'!D29," ")</f>
        <v> </v>
      </c>
      <c r="N24" s="10" t="str">
        <f>IF('Анкета учителя'!E29&lt;&gt;0,'Анкета учителя'!E29," ")</f>
        <v> </v>
      </c>
      <c r="O24" s="10" t="str">
        <f>IF('Анкета учителя'!F29&lt;&gt;0,'Анкета учителя'!F29," ")</f>
        <v> </v>
      </c>
      <c r="P24" s="10" t="str">
        <f>IF('Анкета учителя'!G29&lt;&gt;0,'Анкета учителя'!G29," ")</f>
        <v> </v>
      </c>
      <c r="Q24" s="10" t="str">
        <f>IF('Анкета учителя'!H29&lt;&gt;0,'Анкета учителя'!H29," ")</f>
        <v> </v>
      </c>
    </row>
    <row r="25" spans="2:17" ht="30" customHeight="1">
      <c r="B25" s="10">
        <f>'Анкета учителя'!B30</f>
        <v>16</v>
      </c>
      <c r="C25" s="77" t="str">
        <f>'Анкета учителя'!C30</f>
        <v>Я не применяю на уроках новые информационно-коммуникативные технологии</v>
      </c>
      <c r="D25" s="78"/>
      <c r="E25" s="78"/>
      <c r="F25" s="78"/>
      <c r="G25" s="78"/>
      <c r="H25" s="78"/>
      <c r="I25" s="78"/>
      <c r="J25" s="78"/>
      <c r="K25" s="78"/>
      <c r="L25" s="79"/>
      <c r="M25" s="10" t="str">
        <f>IF('Анкета учителя'!D30&lt;&gt;0,'Анкета учителя'!D30," ")</f>
        <v> </v>
      </c>
      <c r="N25" s="10" t="str">
        <f>IF('Анкета учителя'!E30&lt;&gt;0,'Анкета учителя'!E30," ")</f>
        <v> </v>
      </c>
      <c r="O25" s="10" t="str">
        <f>IF('Анкета учителя'!F30&lt;&gt;0,'Анкета учителя'!F30," ")</f>
        <v> </v>
      </c>
      <c r="P25" s="10" t="str">
        <f>IF('Анкета учителя'!G30&lt;&gt;0,'Анкета учителя'!G30," ")</f>
        <v> </v>
      </c>
      <c r="Q25" s="10" t="str">
        <f>IF('Анкета учителя'!H30&lt;&gt;0,'Анкета учителя'!H30," ")</f>
        <v> </v>
      </c>
    </row>
    <row r="26" spans="2:17" ht="30" customHeight="1">
      <c r="B26" s="10">
        <f>'Анкета учителя'!B31</f>
        <v>17</v>
      </c>
      <c r="C26" s="77" t="str">
        <f>'Анкета учителя'!C31</f>
        <v>Я затрудняюсь в обосновании достоинств и ограничений выбранной мною образовательной программы</v>
      </c>
      <c r="D26" s="78"/>
      <c r="E26" s="78"/>
      <c r="F26" s="78"/>
      <c r="G26" s="78"/>
      <c r="H26" s="78"/>
      <c r="I26" s="78"/>
      <c r="J26" s="78"/>
      <c r="K26" s="78"/>
      <c r="L26" s="79"/>
      <c r="M26" s="10" t="str">
        <f>IF('Анкета учителя'!D31&lt;&gt;0,'Анкета учителя'!D31," ")</f>
        <v> </v>
      </c>
      <c r="N26" s="10" t="str">
        <f>IF('Анкета учителя'!E31&lt;&gt;0,'Анкета учителя'!E31," ")</f>
        <v> </v>
      </c>
      <c r="O26" s="10" t="str">
        <f>IF('Анкета учителя'!F31&lt;&gt;0,'Анкета учителя'!F31," ")</f>
        <v> </v>
      </c>
      <c r="P26" s="10" t="str">
        <f>IF('Анкета учителя'!G31&lt;&gt;0,'Анкета учителя'!G31," ")</f>
        <v> </v>
      </c>
      <c r="Q26" s="10" t="str">
        <f>IF('Анкета учителя'!H31&lt;&gt;0,'Анкета учителя'!H31," ")</f>
        <v> </v>
      </c>
    </row>
    <row r="27" spans="2:17" ht="15" customHeight="1">
      <c r="B27" s="10">
        <f>'Анкета учителя'!B32</f>
        <v>18</v>
      </c>
      <c r="C27" s="77" t="str">
        <f>'Анкета учителя'!C32</f>
        <v>Я умею разрешать конфликты оптимальным способом</v>
      </c>
      <c r="D27" s="78"/>
      <c r="E27" s="78"/>
      <c r="F27" s="78"/>
      <c r="G27" s="78"/>
      <c r="H27" s="78"/>
      <c r="I27" s="78"/>
      <c r="J27" s="78"/>
      <c r="K27" s="78"/>
      <c r="L27" s="79"/>
      <c r="M27" s="10" t="str">
        <f>IF('Анкета учителя'!D32&lt;&gt;0,'Анкета учителя'!D32," ")</f>
        <v> </v>
      </c>
      <c r="N27" s="10" t="str">
        <f>IF('Анкета учителя'!E32&lt;&gt;0,'Анкета учителя'!E32," ")</f>
        <v> </v>
      </c>
      <c r="O27" s="10" t="str">
        <f>IF('Анкета учителя'!F32&lt;&gt;0,'Анкета учителя'!F32," ")</f>
        <v> </v>
      </c>
      <c r="P27" s="10" t="str">
        <f>IF('Анкета учителя'!G32&lt;&gt;0,'Анкета учителя'!G32," ")</f>
        <v> </v>
      </c>
      <c r="Q27" s="10" t="str">
        <f>IF('Анкета учителя'!H32&lt;&gt;0,'Анкета учителя'!H32," ")</f>
        <v> </v>
      </c>
    </row>
    <row r="28" spans="2:17" ht="15" customHeight="1">
      <c r="B28" s="10">
        <f>'Анкета учителя'!B33</f>
        <v>19</v>
      </c>
      <c r="C28" s="77" t="str">
        <f>'Анкета учителя'!C33</f>
        <v>Для меня характерно «держать себя в руках»</v>
      </c>
      <c r="D28" s="78"/>
      <c r="E28" s="78"/>
      <c r="F28" s="78"/>
      <c r="G28" s="78"/>
      <c r="H28" s="78"/>
      <c r="I28" s="78"/>
      <c r="J28" s="78"/>
      <c r="K28" s="78"/>
      <c r="L28" s="79"/>
      <c r="M28" s="10" t="str">
        <f>IF('Анкета учителя'!D33&lt;&gt;0,'Анкета учителя'!D33," ")</f>
        <v> </v>
      </c>
      <c r="N28" s="10" t="str">
        <f>IF('Анкета учителя'!E33&lt;&gt;0,'Анкета учителя'!E33," ")</f>
        <v> </v>
      </c>
      <c r="O28" s="10" t="str">
        <f>IF('Анкета учителя'!F33&lt;&gt;0,'Анкета учителя'!F33," ")</f>
        <v> </v>
      </c>
      <c r="P28" s="10" t="str">
        <f>IF('Анкета учителя'!G33&lt;&gt;0,'Анкета учителя'!G33," ")</f>
        <v> </v>
      </c>
      <c r="Q28" s="10" t="str">
        <f>IF('Анкета учителя'!H33&lt;&gt;0,'Анкета учителя'!H33," ")</f>
        <v> </v>
      </c>
    </row>
    <row r="29" spans="2:17" ht="30" customHeight="1">
      <c r="B29" s="10">
        <f>'Анкета учителя'!B34</f>
        <v>20</v>
      </c>
      <c r="C29" s="77" t="str">
        <f>'Анкета учителя'!C34</f>
        <v>У меня есть большой опыт участия в работе групп по разработке программ, дидактических и методических материалов</v>
      </c>
      <c r="D29" s="78"/>
      <c r="E29" s="78"/>
      <c r="F29" s="78"/>
      <c r="G29" s="78"/>
      <c r="H29" s="78"/>
      <c r="I29" s="78"/>
      <c r="J29" s="78"/>
      <c r="K29" s="78"/>
      <c r="L29" s="79"/>
      <c r="M29" s="10" t="str">
        <f>IF('Анкета учителя'!D34&lt;&gt;0,'Анкета учителя'!D34," ")</f>
        <v> </v>
      </c>
      <c r="N29" s="10" t="str">
        <f>IF('Анкета учителя'!E34&lt;&gt;0,'Анкета учителя'!E34," ")</f>
        <v> </v>
      </c>
      <c r="O29" s="10" t="str">
        <f>IF('Анкета учителя'!F34&lt;&gt;0,'Анкета учителя'!F34," ")</f>
        <v> </v>
      </c>
      <c r="P29" s="10" t="str">
        <f>IF('Анкета учителя'!G34&lt;&gt;0,'Анкета учителя'!G34," ")</f>
        <v> </v>
      </c>
      <c r="Q29" s="10" t="str">
        <f>IF('Анкета учителя'!H34&lt;&gt;0,'Анкета учителя'!H34," ")</f>
        <v> </v>
      </c>
    </row>
    <row r="30" spans="2:17" ht="30" customHeight="1">
      <c r="B30" s="10">
        <f>'Анкета учителя'!B35</f>
        <v>21</v>
      </c>
      <c r="C30" s="77" t="str">
        <f>'Анкета учителя'!C35</f>
        <v>Я уделяю много внимания формированию навыков учебной деятельности у обучающихся</v>
      </c>
      <c r="D30" s="78"/>
      <c r="E30" s="78"/>
      <c r="F30" s="78"/>
      <c r="G30" s="78"/>
      <c r="H30" s="78"/>
      <c r="I30" s="78"/>
      <c r="J30" s="78"/>
      <c r="K30" s="78"/>
      <c r="L30" s="79"/>
      <c r="M30" s="10" t="str">
        <f>IF('Анкета учителя'!D35&lt;&gt;0,'Анкета учителя'!D35," ")</f>
        <v> </v>
      </c>
      <c r="N30" s="10" t="str">
        <f>IF('Анкета учителя'!E35&lt;&gt;0,'Анкета учителя'!E35," ")</f>
        <v> </v>
      </c>
      <c r="O30" s="10" t="str">
        <f>IF('Анкета учителя'!F35&lt;&gt;0,'Анкета учителя'!F35," ")</f>
        <v> </v>
      </c>
      <c r="P30" s="10" t="str">
        <f>IF('Анкета учителя'!G35&lt;&gt;0,'Анкета учителя'!G35," ")</f>
        <v> </v>
      </c>
      <c r="Q30" s="10" t="str">
        <f>IF('Анкета учителя'!H35&lt;&gt;0,'Анкета учителя'!H35," ")</f>
        <v> </v>
      </c>
    </row>
    <row r="31" spans="2:17" ht="30" customHeight="1">
      <c r="B31" s="10">
        <f>'Анкета учителя'!B36</f>
        <v>22</v>
      </c>
      <c r="C31" s="77" t="str">
        <f>'Анкета учителя'!C36</f>
        <v>Я отдаю предпочтение обучающимся, которые тщательно и точно выполняют требования учителя</v>
      </c>
      <c r="D31" s="78"/>
      <c r="E31" s="78"/>
      <c r="F31" s="78"/>
      <c r="G31" s="78"/>
      <c r="H31" s="78"/>
      <c r="I31" s="78"/>
      <c r="J31" s="78"/>
      <c r="K31" s="78"/>
      <c r="L31" s="79"/>
      <c r="M31" s="10" t="str">
        <f>IF('Анкета учителя'!D36&lt;&gt;0,'Анкета учителя'!D36," ")</f>
        <v> </v>
      </c>
      <c r="N31" s="10" t="str">
        <f>IF('Анкета учителя'!E36&lt;&gt;0,'Анкета учителя'!E36," ")</f>
        <v> </v>
      </c>
      <c r="O31" s="10" t="str">
        <f>IF('Анкета учителя'!F36&lt;&gt;0,'Анкета учителя'!F36," ")</f>
        <v> </v>
      </c>
      <c r="P31" s="10" t="str">
        <f>IF('Анкета учителя'!G36&lt;&gt;0,'Анкета учителя'!G36," ")</f>
        <v> </v>
      </c>
      <c r="Q31" s="10" t="str">
        <f>IF('Анкета учителя'!H36&lt;&gt;0,'Анкета учителя'!H36," ")</f>
        <v> </v>
      </c>
    </row>
    <row r="32" spans="2:17" ht="30" customHeight="1">
      <c r="B32" s="10">
        <f>'Анкета учителя'!B37</f>
        <v>23</v>
      </c>
      <c r="C32" s="77" t="str">
        <f>'Анкета учителя'!C37</f>
        <v>Используемый мною набор дидактических и методических материалов для различных категорий обучающихся достаточно ограничен</v>
      </c>
      <c r="D32" s="78"/>
      <c r="E32" s="78"/>
      <c r="F32" s="78"/>
      <c r="G32" s="78"/>
      <c r="H32" s="78"/>
      <c r="I32" s="78"/>
      <c r="J32" s="78"/>
      <c r="K32" s="78"/>
      <c r="L32" s="79"/>
      <c r="M32" s="10" t="str">
        <f>IF('Анкета учителя'!D37&lt;&gt;0,'Анкета учителя'!D37," ")</f>
        <v> </v>
      </c>
      <c r="N32" s="10" t="str">
        <f>IF('Анкета учителя'!E37&lt;&gt;0,'Анкета учителя'!E37," ")</f>
        <v> </v>
      </c>
      <c r="O32" s="10" t="str">
        <f>IF('Анкета учителя'!F37&lt;&gt;0,'Анкета учителя'!F37," ")</f>
        <v> </v>
      </c>
      <c r="P32" s="10" t="str">
        <f>IF('Анкета учителя'!G37&lt;&gt;0,'Анкета учителя'!G37," ")</f>
        <v> </v>
      </c>
      <c r="Q32" s="10" t="str">
        <f>IF('Анкета учителя'!H37&lt;&gt;0,'Анкета учителя'!H37," ")</f>
        <v> </v>
      </c>
    </row>
    <row r="33" spans="2:17" ht="30" customHeight="1">
      <c r="B33" s="10">
        <f>'Анкета учителя'!B38</f>
        <v>24</v>
      </c>
      <c r="C33" s="77" t="str">
        <f>'Анкета учителя'!C38</f>
        <v>При принятии решения в проблемной ситуации отдаленные последствия не важны</v>
      </c>
      <c r="D33" s="78"/>
      <c r="E33" s="78"/>
      <c r="F33" s="78"/>
      <c r="G33" s="78"/>
      <c r="H33" s="78"/>
      <c r="I33" s="78"/>
      <c r="J33" s="78"/>
      <c r="K33" s="78"/>
      <c r="L33" s="79"/>
      <c r="M33" s="10" t="str">
        <f>IF('Анкета учителя'!D38&lt;&gt;0,'Анкета учителя'!D38," ")</f>
        <v> </v>
      </c>
      <c r="N33" s="10" t="str">
        <f>IF('Анкета учителя'!E38&lt;&gt;0,'Анкета учителя'!E38," ")</f>
        <v> </v>
      </c>
      <c r="O33" s="10" t="str">
        <f>IF('Анкета учителя'!F38&lt;&gt;0,'Анкета учителя'!F38," ")</f>
        <v> </v>
      </c>
      <c r="P33" s="10" t="str">
        <f>IF('Анкета учителя'!G38&lt;&gt;0,'Анкета учителя'!G38," ")</f>
        <v> </v>
      </c>
      <c r="Q33" s="10" t="str">
        <f>IF('Анкета учителя'!H38&lt;&gt;0,'Анкета учителя'!H38," ")</f>
        <v> </v>
      </c>
    </row>
    <row r="34" spans="2:17" ht="30" customHeight="1">
      <c r="B34" s="10">
        <f>'Анкета учителя'!B39</f>
        <v>25</v>
      </c>
      <c r="C34" s="77" t="str">
        <f>'Анкета учителя'!C39</f>
        <v>Считаю, что учитель не обязан комментировать обучающимся выставляемые им оценки</v>
      </c>
      <c r="D34" s="78"/>
      <c r="E34" s="78"/>
      <c r="F34" s="78"/>
      <c r="G34" s="78"/>
      <c r="H34" s="78"/>
      <c r="I34" s="78"/>
      <c r="J34" s="78"/>
      <c r="K34" s="78"/>
      <c r="L34" s="79"/>
      <c r="M34" s="10" t="str">
        <f>IF('Анкета учителя'!D39&lt;&gt;0,'Анкета учителя'!D39," ")</f>
        <v> </v>
      </c>
      <c r="N34" s="10" t="str">
        <f>IF('Анкета учителя'!E39&lt;&gt;0,'Анкета учителя'!E39," ")</f>
        <v> </v>
      </c>
      <c r="O34" s="10" t="str">
        <f>IF('Анкета учителя'!F39&lt;&gt;0,'Анкета учителя'!F39," ")</f>
        <v> </v>
      </c>
      <c r="P34" s="10" t="str">
        <f>IF('Анкета учителя'!G39&lt;&gt;0,'Анкета учителя'!G39," ")</f>
        <v> </v>
      </c>
      <c r="Q34" s="10" t="str">
        <f>IF('Анкета учителя'!H39&lt;&gt;0,'Анкета учителя'!H39," ")</f>
        <v> </v>
      </c>
    </row>
    <row r="35" spans="2:17" ht="15" customHeight="1">
      <c r="B35" s="10">
        <f>'Анкета учителя'!B40</f>
        <v>26</v>
      </c>
      <c r="C35" s="77" t="str">
        <f>'Анкета учителя'!C40</f>
        <v>Я обращаю внимание на плохое настроение своих коллег</v>
      </c>
      <c r="D35" s="78"/>
      <c r="E35" s="78"/>
      <c r="F35" s="78"/>
      <c r="G35" s="78"/>
      <c r="H35" s="78"/>
      <c r="I35" s="78"/>
      <c r="J35" s="78"/>
      <c r="K35" s="78"/>
      <c r="L35" s="79"/>
      <c r="M35" s="10" t="str">
        <f>IF('Анкета учителя'!D40&lt;&gt;0,'Анкета учителя'!D40," ")</f>
        <v> </v>
      </c>
      <c r="N35" s="10" t="str">
        <f>IF('Анкета учителя'!E40&lt;&gt;0,'Анкета учителя'!E40," ")</f>
        <v> </v>
      </c>
      <c r="O35" s="10" t="str">
        <f>IF('Анкета учителя'!F40&lt;&gt;0,'Анкета учителя'!F40," ")</f>
        <v> </v>
      </c>
      <c r="P35" s="10" t="str">
        <f>IF('Анкета учителя'!G40&lt;&gt;0,'Анкета учителя'!G40," ")</f>
        <v> </v>
      </c>
      <c r="Q35" s="10" t="str">
        <f>IF('Анкета учителя'!H40&lt;&gt;0,'Анкета учителя'!H40," ")</f>
        <v> </v>
      </c>
    </row>
    <row r="36" spans="2:17" ht="30" customHeight="1">
      <c r="B36" s="10">
        <f>'Анкета учителя'!B41</f>
        <v>27</v>
      </c>
      <c r="C36" s="77" t="str">
        <f>'Анкета учителя'!C41</f>
        <v>При постановке целей урока должны доминировать нормативные требования, а не индивидуальные особенности обучающихся</v>
      </c>
      <c r="D36" s="78"/>
      <c r="E36" s="78"/>
      <c r="F36" s="78"/>
      <c r="G36" s="78"/>
      <c r="H36" s="78"/>
      <c r="I36" s="78"/>
      <c r="J36" s="78"/>
      <c r="K36" s="78"/>
      <c r="L36" s="79"/>
      <c r="M36" s="10" t="str">
        <f>IF('Анкета учителя'!D41&lt;&gt;0,'Анкета учителя'!D41," ")</f>
        <v> </v>
      </c>
      <c r="N36" s="10" t="str">
        <f>IF('Анкета учителя'!E41&lt;&gt;0,'Анкета учителя'!E41," ")</f>
        <v> </v>
      </c>
      <c r="O36" s="10" t="str">
        <f>IF('Анкета учителя'!F41&lt;&gt;0,'Анкета учителя'!F41," ")</f>
        <v> </v>
      </c>
      <c r="P36" s="10" t="str">
        <f>IF('Анкета учителя'!G41&lt;&gt;0,'Анкета учителя'!G41," ")</f>
        <v> </v>
      </c>
      <c r="Q36" s="10" t="str">
        <f>IF('Анкета учителя'!H41&lt;&gt;0,'Анкета учителя'!H41," ")</f>
        <v> </v>
      </c>
    </row>
    <row r="37" spans="2:17" ht="30" customHeight="1">
      <c r="B37" s="10">
        <f>'Анкета учителя'!B42</f>
        <v>28</v>
      </c>
      <c r="C37" s="77" t="str">
        <f>'Анкета учителя'!C42</f>
        <v>Я так организую урок, чтобы обучающиеся рассуждали, дискутировали, выполняли  нестандартные задания</v>
      </c>
      <c r="D37" s="78"/>
      <c r="E37" s="78"/>
      <c r="F37" s="78"/>
      <c r="G37" s="78"/>
      <c r="H37" s="78"/>
      <c r="I37" s="78"/>
      <c r="J37" s="78"/>
      <c r="K37" s="78"/>
      <c r="L37" s="79"/>
      <c r="M37" s="10" t="str">
        <f>IF('Анкета учителя'!D42&lt;&gt;0,'Анкета учителя'!D42," ")</f>
        <v> </v>
      </c>
      <c r="N37" s="10" t="str">
        <f>IF('Анкета учителя'!E42&lt;&gt;0,'Анкета учителя'!E42," ")</f>
        <v> </v>
      </c>
      <c r="O37" s="10" t="str">
        <f>IF('Анкета учителя'!F42&lt;&gt;0,'Анкета учителя'!F42," ")</f>
        <v> </v>
      </c>
      <c r="P37" s="10" t="str">
        <f>IF('Анкета учителя'!G42&lt;&gt;0,'Анкета учителя'!G42," ")</f>
        <v> </v>
      </c>
      <c r="Q37" s="10" t="str">
        <f>IF('Анкета учителя'!H42&lt;&gt;0,'Анкета учителя'!H42," ")</f>
        <v> </v>
      </c>
    </row>
    <row r="38" spans="2:17" ht="15" customHeight="1">
      <c r="B38" s="10">
        <f>'Анкета учителя'!B43</f>
        <v>29</v>
      </c>
      <c r="C38" s="77" t="str">
        <f>'Анкета учителя'!C43</f>
        <v>Моя рабочая программа не предполагает решение воспитательных задач</v>
      </c>
      <c r="D38" s="78"/>
      <c r="E38" s="78"/>
      <c r="F38" s="78"/>
      <c r="G38" s="78"/>
      <c r="H38" s="78"/>
      <c r="I38" s="78"/>
      <c r="J38" s="78"/>
      <c r="K38" s="78"/>
      <c r="L38" s="79"/>
      <c r="M38" s="10" t="str">
        <f>IF('Анкета учителя'!D43&lt;&gt;0,'Анкета учителя'!D43," ")</f>
        <v> </v>
      </c>
      <c r="N38" s="10" t="str">
        <f>IF('Анкета учителя'!E43&lt;&gt;0,'Анкета учителя'!E43," ")</f>
        <v> </v>
      </c>
      <c r="O38" s="10" t="str">
        <f>IF('Анкета учителя'!F43&lt;&gt;0,'Анкета учителя'!F43," ")</f>
        <v> </v>
      </c>
      <c r="P38" s="10" t="str">
        <f>IF('Анкета учителя'!G43&lt;&gt;0,'Анкета учителя'!G43," ")</f>
        <v> </v>
      </c>
      <c r="Q38" s="10" t="str">
        <f>IF('Анкета учителя'!H43&lt;&gt;0,'Анкета учителя'!H43," ")</f>
        <v> </v>
      </c>
    </row>
    <row r="39" spans="2:17" ht="15" customHeight="1">
      <c r="B39" s="10">
        <f>'Анкета учителя'!B44</f>
        <v>30</v>
      </c>
      <c r="C39" s="77" t="str">
        <f>'Анкета учителя'!C44</f>
        <v>У меня легко получается решать несколько задач одновременно</v>
      </c>
      <c r="D39" s="78"/>
      <c r="E39" s="78"/>
      <c r="F39" s="78"/>
      <c r="G39" s="78"/>
      <c r="H39" s="78"/>
      <c r="I39" s="78"/>
      <c r="J39" s="78"/>
      <c r="K39" s="78"/>
      <c r="L39" s="79"/>
      <c r="M39" s="10" t="str">
        <f>IF('Анкета учителя'!D44&lt;&gt;0,'Анкета учителя'!D44," ")</f>
        <v> </v>
      </c>
      <c r="N39" s="10" t="str">
        <f>IF('Анкета учителя'!E44&lt;&gt;0,'Анкета учителя'!E44," ")</f>
        <v> </v>
      </c>
      <c r="O39" s="10" t="str">
        <f>IF('Анкета учителя'!F44&lt;&gt;0,'Анкета учителя'!F44," ")</f>
        <v> </v>
      </c>
      <c r="P39" s="10" t="str">
        <f>IF('Анкета учителя'!G44&lt;&gt;0,'Анкета учителя'!G44," ")</f>
        <v> </v>
      </c>
      <c r="Q39" s="10" t="str">
        <f>IF('Анкета учителя'!H44&lt;&gt;0,'Анкета учителя'!H44," ")</f>
        <v> </v>
      </c>
    </row>
    <row r="40" spans="2:17" ht="30" customHeight="1">
      <c r="B40" s="10">
        <f>'Анкета учителя'!B45</f>
        <v>31</v>
      </c>
      <c r="C40" s="77" t="str">
        <f>'Анкета учителя'!C45</f>
        <v>Я не трачу время на то, чтобы обучающиеся формулировали цель их деятельности на уроке</v>
      </c>
      <c r="D40" s="78"/>
      <c r="E40" s="78"/>
      <c r="F40" s="78"/>
      <c r="G40" s="78"/>
      <c r="H40" s="78"/>
      <c r="I40" s="78"/>
      <c r="J40" s="78"/>
      <c r="K40" s="78"/>
      <c r="L40" s="79"/>
      <c r="M40" s="10" t="str">
        <f>IF('Анкета учителя'!D45&lt;&gt;0,'Анкета учителя'!D45," ")</f>
        <v> </v>
      </c>
      <c r="N40" s="10" t="str">
        <f>IF('Анкета учителя'!E45&lt;&gt;0,'Анкета учителя'!E45," ")</f>
        <v> </v>
      </c>
      <c r="O40" s="10" t="str">
        <f>IF('Анкета учителя'!F45&lt;&gt;0,'Анкета учителя'!F45," ")</f>
        <v> </v>
      </c>
      <c r="P40" s="10" t="str">
        <f>IF('Анкета учителя'!G45&lt;&gt;0,'Анкета учителя'!G45," ")</f>
        <v> </v>
      </c>
      <c r="Q40" s="10" t="str">
        <f>IF('Анкета учителя'!H45&lt;&gt;0,'Анкета учителя'!H45," ")</f>
        <v> </v>
      </c>
    </row>
    <row r="41" spans="2:17" ht="30" customHeight="1">
      <c r="B41" s="10">
        <f>'Анкета учителя'!B46</f>
        <v>32</v>
      </c>
      <c r="C41" s="77" t="str">
        <f>'Анкета учителя'!C46</f>
        <v>Лишь некоторые обучающиеся с большой заинтересованностью работают на моих уроках</v>
      </c>
      <c r="D41" s="78"/>
      <c r="E41" s="78"/>
      <c r="F41" s="78"/>
      <c r="G41" s="78"/>
      <c r="H41" s="78"/>
      <c r="I41" s="78"/>
      <c r="J41" s="78"/>
      <c r="K41" s="78"/>
      <c r="L41" s="79"/>
      <c r="M41" s="10" t="str">
        <f>IF('Анкета учителя'!D46&lt;&gt;0,'Анкета учителя'!D46," ")</f>
        <v> </v>
      </c>
      <c r="N41" s="10" t="str">
        <f>IF('Анкета учителя'!E46&lt;&gt;0,'Анкета учителя'!E46," ")</f>
        <v> </v>
      </c>
      <c r="O41" s="10" t="str">
        <f>IF('Анкета учителя'!F46&lt;&gt;0,'Анкета учителя'!F46," ")</f>
        <v> </v>
      </c>
      <c r="P41" s="10" t="str">
        <f>IF('Анкета учителя'!G46&lt;&gt;0,'Анкета учителя'!G46," ")</f>
        <v> </v>
      </c>
      <c r="Q41" s="10" t="str">
        <f>IF('Анкета учителя'!H46&lt;&gt;0,'Анкета учителя'!H46," ")</f>
        <v> </v>
      </c>
    </row>
    <row r="42" spans="2:17" ht="30" customHeight="1">
      <c r="B42" s="10">
        <f>'Анкета учителя'!B47</f>
        <v>33</v>
      </c>
      <c r="C42" s="77" t="str">
        <f>'Анкета учителя'!C47</f>
        <v>При подготовке к урокам, помимо основного материала, я использую дополнительные материалы по предмету</v>
      </c>
      <c r="D42" s="78"/>
      <c r="E42" s="78"/>
      <c r="F42" s="78"/>
      <c r="G42" s="78"/>
      <c r="H42" s="78"/>
      <c r="I42" s="78"/>
      <c r="J42" s="78"/>
      <c r="K42" s="78"/>
      <c r="L42" s="79"/>
      <c r="M42" s="10" t="str">
        <f>IF('Анкета учителя'!D47&lt;&gt;0,'Анкета учителя'!D47," ")</f>
        <v> </v>
      </c>
      <c r="N42" s="10" t="str">
        <f>IF('Анкета учителя'!E47&lt;&gt;0,'Анкета учителя'!E47," ")</f>
        <v> </v>
      </c>
      <c r="O42" s="10" t="str">
        <f>IF('Анкета учителя'!F47&lt;&gt;0,'Анкета учителя'!F47," ")</f>
        <v> </v>
      </c>
      <c r="P42" s="10" t="str">
        <f>IF('Анкета учителя'!G47&lt;&gt;0,'Анкета учителя'!G47," ")</f>
        <v> </v>
      </c>
      <c r="Q42" s="10" t="str">
        <f>IF('Анкета учителя'!H47&lt;&gt;0,'Анкета учителя'!H47," ")</f>
        <v> </v>
      </c>
    </row>
    <row r="43" spans="2:17" ht="30" customHeight="1">
      <c r="B43" s="10">
        <f>'Анкета учителя'!B48</f>
        <v>34</v>
      </c>
      <c r="C43" s="77" t="str">
        <f>'Анкета учителя'!C48</f>
        <v>У меня нет дидактических и методических материалов, разработанных самостоятельно</v>
      </c>
      <c r="D43" s="78"/>
      <c r="E43" s="78"/>
      <c r="F43" s="78"/>
      <c r="G43" s="78"/>
      <c r="H43" s="78"/>
      <c r="I43" s="78"/>
      <c r="J43" s="78"/>
      <c r="K43" s="78"/>
      <c r="L43" s="79"/>
      <c r="M43" s="10" t="str">
        <f>IF('Анкета учителя'!D48&lt;&gt;0,'Анкета учителя'!D48," ")</f>
        <v> </v>
      </c>
      <c r="N43" s="10" t="str">
        <f>IF('Анкета учителя'!E48&lt;&gt;0,'Анкета учителя'!E48," ")</f>
        <v> </v>
      </c>
      <c r="O43" s="10" t="str">
        <f>IF('Анкета учителя'!F48&lt;&gt;0,'Анкета учителя'!F48," ")</f>
        <v> </v>
      </c>
      <c r="P43" s="10" t="str">
        <f>IF('Анкета учителя'!G48&lt;&gt;0,'Анкета учителя'!G48," ")</f>
        <v> </v>
      </c>
      <c r="Q43" s="10" t="str">
        <f>IF('Анкета учителя'!H48&lt;&gt;0,'Анкета учителя'!H48," ")</f>
        <v> </v>
      </c>
    </row>
    <row r="44" spans="2:17" ht="30" customHeight="1">
      <c r="B44" s="10">
        <f>'Анкета учителя'!B49</f>
        <v>35</v>
      </c>
      <c r="C44" s="77" t="str">
        <f>'Анкета учителя'!C49</f>
        <v>Мне приходится часто слышать, что обучающиеся не поняли изложенный мною материал</v>
      </c>
      <c r="D44" s="78"/>
      <c r="E44" s="78"/>
      <c r="F44" s="78"/>
      <c r="G44" s="78"/>
      <c r="H44" s="78"/>
      <c r="I44" s="78"/>
      <c r="J44" s="78"/>
      <c r="K44" s="78"/>
      <c r="L44" s="79"/>
      <c r="M44" s="10" t="str">
        <f>IF('Анкета учителя'!D49&lt;&gt;0,'Анкета учителя'!D49," ")</f>
        <v> </v>
      </c>
      <c r="N44" s="10" t="str">
        <f>IF('Анкета учителя'!E49&lt;&gt;0,'Анкета учителя'!E49," ")</f>
        <v> </v>
      </c>
      <c r="O44" s="10" t="str">
        <f>IF('Анкета учителя'!F49&lt;&gt;0,'Анкета учителя'!F49," ")</f>
        <v> </v>
      </c>
      <c r="P44" s="10" t="str">
        <f>IF('Анкета учителя'!G49&lt;&gt;0,'Анкета учителя'!G49," ")</f>
        <v> </v>
      </c>
      <c r="Q44" s="10" t="str">
        <f>IF('Анкета учителя'!H49&lt;&gt;0,'Анкета учителя'!H49," ")</f>
        <v> </v>
      </c>
    </row>
    <row r="45" spans="2:17" ht="30" customHeight="1">
      <c r="B45" s="10">
        <f>'Анкета учителя'!B50</f>
        <v>36</v>
      </c>
      <c r="C45" s="77" t="str">
        <f>'Анкета учителя'!C50</f>
        <v>Моя осведомленность об актуальных событиях социальной жизни достаточно ограничена</v>
      </c>
      <c r="D45" s="78"/>
      <c r="E45" s="78"/>
      <c r="F45" s="78"/>
      <c r="G45" s="78"/>
      <c r="H45" s="78"/>
      <c r="I45" s="78"/>
      <c r="J45" s="78"/>
      <c r="K45" s="78"/>
      <c r="L45" s="79"/>
      <c r="M45" s="10" t="str">
        <f>IF('Анкета учителя'!D50&lt;&gt;0,'Анкета учителя'!D50," ")</f>
        <v> </v>
      </c>
      <c r="N45" s="10" t="str">
        <f>IF('Анкета учителя'!E50&lt;&gt;0,'Анкета учителя'!E50," ")</f>
        <v> </v>
      </c>
      <c r="O45" s="10" t="str">
        <f>IF('Анкета учителя'!F50&lt;&gt;0,'Анкета учителя'!F50," ")</f>
        <v> </v>
      </c>
      <c r="P45" s="10" t="str">
        <f>IF('Анкета учителя'!G50&lt;&gt;0,'Анкета учителя'!G50," ")</f>
        <v> </v>
      </c>
      <c r="Q45" s="10" t="str">
        <f>IF('Анкета учителя'!H50&lt;&gt;0,'Анкета учителя'!H50," ")</f>
        <v> </v>
      </c>
    </row>
    <row r="46" spans="2:17" ht="15" customHeight="1">
      <c r="B46" s="10">
        <f>'Анкета учителя'!B51</f>
        <v>37</v>
      </c>
      <c r="C46" s="77" t="str">
        <f>'Анкета учителя'!C51</f>
        <v>Все мои обучающиеся хорошо осознают причины своих успехов и неудач</v>
      </c>
      <c r="D46" s="78"/>
      <c r="E46" s="78"/>
      <c r="F46" s="78"/>
      <c r="G46" s="78"/>
      <c r="H46" s="78"/>
      <c r="I46" s="78"/>
      <c r="J46" s="78"/>
      <c r="K46" s="78"/>
      <c r="L46" s="79"/>
      <c r="M46" s="10" t="str">
        <f>IF('Анкета учителя'!D51&lt;&gt;0,'Анкета учителя'!D51," ")</f>
        <v> </v>
      </c>
      <c r="N46" s="10" t="str">
        <f>IF('Анкета учителя'!E51&lt;&gt;0,'Анкета учителя'!E51," ")</f>
        <v> </v>
      </c>
      <c r="O46" s="10" t="str">
        <f>IF('Анкета учителя'!F51&lt;&gt;0,'Анкета учителя'!F51," ")</f>
        <v> </v>
      </c>
      <c r="P46" s="10" t="str">
        <f>IF('Анкета учителя'!G51&lt;&gt;0,'Анкета учителя'!G51," ")</f>
        <v> </v>
      </c>
      <c r="Q46" s="10" t="str">
        <f>IF('Анкета учителя'!H51&lt;&gt;0,'Анкета учителя'!H51," ")</f>
        <v> </v>
      </c>
    </row>
    <row r="47" spans="2:17" ht="30" customHeight="1">
      <c r="B47" s="10">
        <f>'Анкета учителя'!B52</f>
        <v>38</v>
      </c>
      <c r="C47" s="77" t="str">
        <f>'Анкета учителя'!C52</f>
        <v>Побуждаю обучающихся самостоятельно ставить и решать задачи с высокой степенью свободы и ответственности (например, подготовить задание со слабым обучающимся; придумать задания для самостоятельной работы и т. п.)</v>
      </c>
      <c r="D47" s="78"/>
      <c r="E47" s="78"/>
      <c r="F47" s="78"/>
      <c r="G47" s="78"/>
      <c r="H47" s="78"/>
      <c r="I47" s="78"/>
      <c r="J47" s="78"/>
      <c r="K47" s="78"/>
      <c r="L47" s="79"/>
      <c r="M47" s="10" t="str">
        <f>IF('Анкета учителя'!D52&lt;&gt;0,'Анкета учителя'!D52," ")</f>
        <v> </v>
      </c>
      <c r="N47" s="10" t="str">
        <f>IF('Анкета учителя'!E52&lt;&gt;0,'Анкета учителя'!E52," ")</f>
        <v> </v>
      </c>
      <c r="O47" s="10" t="str">
        <f>IF('Анкета учителя'!F52&lt;&gt;0,'Анкета учителя'!F52," ")</f>
        <v> </v>
      </c>
      <c r="P47" s="10" t="str">
        <f>IF('Анкета учителя'!G52&lt;&gt;0,'Анкета учителя'!G52," ")</f>
        <v> </v>
      </c>
      <c r="Q47" s="10" t="str">
        <f>IF('Анкета учителя'!H52&lt;&gt;0,'Анкета учителя'!H52," ")</f>
        <v> </v>
      </c>
    </row>
    <row r="48" spans="2:17" ht="30" customHeight="1">
      <c r="B48" s="10">
        <f>'Анкета учителя'!B53</f>
        <v>39</v>
      </c>
      <c r="C48" s="77" t="str">
        <f>'Анкета учителя'!C53</f>
        <v>Я использую в педагогических целях даже «внештатные» ситуации, казалось бы, не имеющие отношения к изучаемому предмету</v>
      </c>
      <c r="D48" s="78"/>
      <c r="E48" s="78"/>
      <c r="F48" s="78"/>
      <c r="G48" s="78"/>
      <c r="H48" s="78"/>
      <c r="I48" s="78"/>
      <c r="J48" s="78"/>
      <c r="K48" s="78"/>
      <c r="L48" s="79"/>
      <c r="M48" s="10" t="str">
        <f>IF('Анкета учителя'!D53&lt;&gt;0,'Анкета учителя'!D53," ")</f>
        <v> </v>
      </c>
      <c r="N48" s="10" t="str">
        <f>IF('Анкета учителя'!E53&lt;&gt;0,'Анкета учителя'!E53," ")</f>
        <v> </v>
      </c>
      <c r="O48" s="10" t="str">
        <f>IF('Анкета учителя'!F53&lt;&gt;0,'Анкета учителя'!F53," ")</f>
        <v> </v>
      </c>
      <c r="P48" s="10" t="str">
        <f>IF('Анкета учителя'!G53&lt;&gt;0,'Анкета учителя'!G53," ")</f>
        <v> </v>
      </c>
      <c r="Q48" s="10" t="str">
        <f>IF('Анкета учителя'!H53&lt;&gt;0,'Анкета учителя'!H53," ")</f>
        <v> </v>
      </c>
    </row>
    <row r="49" spans="2:17" ht="15" customHeight="1">
      <c r="B49" s="10">
        <f>'Анкета учителя'!B54</f>
        <v>40</v>
      </c>
      <c r="C49" s="77" t="str">
        <f>'Анкета учителя'!C54</f>
        <v>Я умею сохранять спокойствие в самых непредвиденных ситуациях</v>
      </c>
      <c r="D49" s="78"/>
      <c r="E49" s="78"/>
      <c r="F49" s="78"/>
      <c r="G49" s="78"/>
      <c r="H49" s="78"/>
      <c r="I49" s="78"/>
      <c r="J49" s="78"/>
      <c r="K49" s="78"/>
      <c r="L49" s="79"/>
      <c r="M49" s="10" t="str">
        <f>IF('Анкета учителя'!D54&lt;&gt;0,'Анкета учителя'!D54," ")</f>
        <v> </v>
      </c>
      <c r="N49" s="10" t="str">
        <f>IF('Анкета учителя'!E54&lt;&gt;0,'Анкета учителя'!E54," ")</f>
        <v> </v>
      </c>
      <c r="O49" s="10" t="str">
        <f>IF('Анкета учителя'!F54&lt;&gt;0,'Анкета учителя'!F54," ")</f>
        <v> </v>
      </c>
      <c r="P49" s="10" t="str">
        <f>IF('Анкета учителя'!G54&lt;&gt;0,'Анкета учителя'!G54," ")</f>
        <v> </v>
      </c>
      <c r="Q49" s="10" t="str">
        <f>IF('Анкета учителя'!H54&lt;&gt;0,'Анкета учителя'!H54," ")</f>
        <v> </v>
      </c>
    </row>
    <row r="50" spans="2:17" ht="15" customHeight="1">
      <c r="B50" s="10">
        <f>'Анкета учителя'!B55</f>
        <v>41</v>
      </c>
      <c r="C50" s="77" t="str">
        <f>'Анкета учителя'!C55</f>
        <v>Обучающимся не обязательно знать критерии оценивания их работы</v>
      </c>
      <c r="D50" s="78"/>
      <c r="E50" s="78"/>
      <c r="F50" s="78"/>
      <c r="G50" s="78"/>
      <c r="H50" s="78"/>
      <c r="I50" s="78"/>
      <c r="J50" s="78"/>
      <c r="K50" s="78"/>
      <c r="L50" s="79"/>
      <c r="M50" s="10" t="str">
        <f>IF('Анкета учителя'!D55&lt;&gt;0,'Анкета учителя'!D55," ")</f>
        <v> </v>
      </c>
      <c r="N50" s="10" t="str">
        <f>IF('Анкета учителя'!E55&lt;&gt;0,'Анкета учителя'!E55," ")</f>
        <v> </v>
      </c>
      <c r="O50" s="10" t="str">
        <f>IF('Анкета учителя'!F55&lt;&gt;0,'Анкета учителя'!F55," ")</f>
        <v> </v>
      </c>
      <c r="P50" s="10" t="str">
        <f>IF('Анкета учителя'!G55&lt;&gt;0,'Анкета учителя'!G55," ")</f>
        <v> </v>
      </c>
      <c r="Q50" s="10" t="str">
        <f>IF('Анкета учителя'!H55&lt;&gt;0,'Анкета учителя'!H55," ")</f>
        <v> </v>
      </c>
    </row>
    <row r="51" spans="2:17" ht="15" customHeight="1">
      <c r="B51" s="10">
        <f>'Анкета учителя'!B56</f>
        <v>42</v>
      </c>
      <c r="C51" s="77" t="str">
        <f>'Анкета учителя'!C56</f>
        <v>Мне очень трудно управлять ходом беседы или переговоров</v>
      </c>
      <c r="D51" s="78"/>
      <c r="E51" s="78"/>
      <c r="F51" s="78"/>
      <c r="G51" s="78"/>
      <c r="H51" s="78"/>
      <c r="I51" s="78"/>
      <c r="J51" s="78"/>
      <c r="K51" s="78"/>
      <c r="L51" s="79"/>
      <c r="M51" s="10" t="str">
        <f>IF('Анкета учителя'!D56&lt;&gt;0,'Анкета учителя'!D56," ")</f>
        <v> </v>
      </c>
      <c r="N51" s="10" t="str">
        <f>IF('Анкета учителя'!E56&lt;&gt;0,'Анкета учителя'!E56," ")</f>
        <v> </v>
      </c>
      <c r="O51" s="10" t="str">
        <f>IF('Анкета учителя'!F56&lt;&gt;0,'Анкета учителя'!F56," ")</f>
        <v> </v>
      </c>
      <c r="P51" s="10" t="str">
        <f>IF('Анкета учителя'!G56&lt;&gt;0,'Анкета учителя'!G56," ")</f>
        <v> </v>
      </c>
      <c r="Q51" s="10" t="str">
        <f>IF('Анкета учителя'!H56&lt;&gt;0,'Анкета учителя'!H56," ")</f>
        <v> </v>
      </c>
    </row>
    <row r="52" spans="2:17" ht="30" customHeight="1">
      <c r="B52" s="10">
        <f>'Анкета учителя'!B57</f>
        <v>43</v>
      </c>
      <c r="C52" s="77" t="str">
        <f>'Анкета учителя'!C57</f>
        <v>Я постоянно предлагаю обучающимся самостоятельно осуществлять контроль за достигнутыми результатами</v>
      </c>
      <c r="D52" s="78"/>
      <c r="E52" s="78"/>
      <c r="F52" s="78"/>
      <c r="G52" s="78"/>
      <c r="H52" s="78"/>
      <c r="I52" s="78"/>
      <c r="J52" s="78"/>
      <c r="K52" s="78"/>
      <c r="L52" s="79"/>
      <c r="M52" s="10" t="str">
        <f>IF('Анкета учителя'!D57&lt;&gt;0,'Анкета учителя'!D57," ")</f>
        <v> </v>
      </c>
      <c r="N52" s="10" t="str">
        <f>IF('Анкета учителя'!E57&lt;&gt;0,'Анкета учителя'!E57," ")</f>
        <v> </v>
      </c>
      <c r="O52" s="10" t="str">
        <f>IF('Анкета учителя'!F57&lt;&gt;0,'Анкета учителя'!F57," ")</f>
        <v> </v>
      </c>
      <c r="P52" s="10" t="str">
        <f>IF('Анкета учителя'!G57&lt;&gt;0,'Анкета учителя'!G57," ")</f>
        <v> </v>
      </c>
      <c r="Q52" s="10" t="str">
        <f>IF('Анкета учителя'!H57&lt;&gt;0,'Анкета учителя'!H57," ")</f>
        <v> </v>
      </c>
    </row>
    <row r="53" spans="2:17" ht="30" customHeight="1">
      <c r="B53" s="10">
        <f>'Анкета учителя'!B58</f>
        <v>44</v>
      </c>
      <c r="C53" s="77" t="str">
        <f>'Анкета учителя'!C58</f>
        <v>Я не умею дозировать задачи так, чтобы обучающиеся почувствовали свой успех</v>
      </c>
      <c r="D53" s="78"/>
      <c r="E53" s="78"/>
      <c r="F53" s="78"/>
      <c r="G53" s="78"/>
      <c r="H53" s="78"/>
      <c r="I53" s="78"/>
      <c r="J53" s="78"/>
      <c r="K53" s="78"/>
      <c r="L53" s="79"/>
      <c r="M53" s="10" t="str">
        <f>IF('Анкета учителя'!D58&lt;&gt;0,'Анкета учителя'!D58," ")</f>
        <v> </v>
      </c>
      <c r="N53" s="10" t="str">
        <f>IF('Анкета учителя'!E58&lt;&gt;0,'Анкета учителя'!E58," ")</f>
        <v> </v>
      </c>
      <c r="O53" s="10" t="str">
        <f>IF('Анкета учителя'!F58&lt;&gt;0,'Анкета учителя'!F58," ")</f>
        <v> </v>
      </c>
      <c r="P53" s="10" t="str">
        <f>IF('Анкета учителя'!G58&lt;&gt;0,'Анкета учителя'!G58," ")</f>
        <v> </v>
      </c>
      <c r="Q53" s="10" t="str">
        <f>IF('Анкета учителя'!H58&lt;&gt;0,'Анкета учителя'!H58," ")</f>
        <v> </v>
      </c>
    </row>
    <row r="54" spans="2:17" ht="30" customHeight="1">
      <c r="B54" s="10">
        <f>'Анкета учителя'!B59</f>
        <v>45</v>
      </c>
      <c r="C54" s="77" t="str">
        <f>'Анкета учителя'!C59</f>
        <v>Я всегда готовлю разные варианты проведения уроков для обучающихся разного уровня одной параллели</v>
      </c>
      <c r="D54" s="78"/>
      <c r="E54" s="78"/>
      <c r="F54" s="78"/>
      <c r="G54" s="78"/>
      <c r="H54" s="78"/>
      <c r="I54" s="78"/>
      <c r="J54" s="78"/>
      <c r="K54" s="78"/>
      <c r="L54" s="79"/>
      <c r="M54" s="10" t="str">
        <f>IF('Анкета учителя'!D59&lt;&gt;0,'Анкета учителя'!D59," ")</f>
        <v> </v>
      </c>
      <c r="N54" s="10" t="str">
        <f>IF('Анкета учителя'!E59&lt;&gt;0,'Анкета учителя'!E59," ")</f>
        <v> </v>
      </c>
      <c r="O54" s="10" t="str">
        <f>IF('Анкета учителя'!F59&lt;&gt;0,'Анкета учителя'!F59," ")</f>
        <v> </v>
      </c>
      <c r="P54" s="10" t="str">
        <f>IF('Анкета учителя'!G59&lt;&gt;0,'Анкета учителя'!G59," ")</f>
        <v> </v>
      </c>
      <c r="Q54" s="10" t="str">
        <f>IF('Анкета учителя'!H59&lt;&gt;0,'Анкета учителя'!H59," ")</f>
        <v> </v>
      </c>
    </row>
    <row r="55" spans="2:17" ht="15" customHeight="1">
      <c r="B55" s="10">
        <f>'Анкета учителя'!B60</f>
        <v>46</v>
      </c>
      <c r="C55" s="77" t="str">
        <f>'Анкета учителя'!C60</f>
        <v>Моя рабочая программа недостаточно обоснована</v>
      </c>
      <c r="D55" s="78"/>
      <c r="E55" s="78"/>
      <c r="F55" s="78"/>
      <c r="G55" s="78"/>
      <c r="H55" s="78"/>
      <c r="I55" s="78"/>
      <c r="J55" s="78"/>
      <c r="K55" s="78"/>
      <c r="L55" s="79"/>
      <c r="M55" s="10" t="str">
        <f>IF('Анкета учителя'!D60&lt;&gt;0,'Анкета учителя'!D60," ")</f>
        <v> </v>
      </c>
      <c r="N55" s="10" t="str">
        <f>IF('Анкета учителя'!E60&lt;&gt;0,'Анкета учителя'!E60," ")</f>
        <v> </v>
      </c>
      <c r="O55" s="10" t="str">
        <f>IF('Анкета учителя'!F60&lt;&gt;0,'Анкета учителя'!F60," ")</f>
        <v> </v>
      </c>
      <c r="P55" s="10" t="str">
        <f>IF('Анкета учителя'!G60&lt;&gt;0,'Анкета учителя'!G60," ")</f>
        <v> </v>
      </c>
      <c r="Q55" s="10" t="str">
        <f>IF('Анкета учителя'!H60&lt;&gt;0,'Анкета учителя'!H60," ")</f>
        <v> </v>
      </c>
    </row>
    <row r="56" spans="2:17" ht="30" customHeight="1">
      <c r="B56" s="10">
        <f>'Анкета учителя'!B61</f>
        <v>47</v>
      </c>
      <c r="C56" s="77" t="str">
        <f>'Анкета учителя'!C61</f>
        <v>У меня есть значительный опыт совместной работы по подготовке и реализации различных мероприятий, проектов, программ и др.</v>
      </c>
      <c r="D56" s="78"/>
      <c r="E56" s="78"/>
      <c r="F56" s="78"/>
      <c r="G56" s="78"/>
      <c r="H56" s="78"/>
      <c r="I56" s="78"/>
      <c r="J56" s="78"/>
      <c r="K56" s="78"/>
      <c r="L56" s="79"/>
      <c r="M56" s="10" t="str">
        <f>IF('Анкета учителя'!D61&lt;&gt;0,'Анкета учителя'!D61," ")</f>
        <v> </v>
      </c>
      <c r="N56" s="10" t="str">
        <f>IF('Анкета учителя'!E61&lt;&gt;0,'Анкета учителя'!E61," ")</f>
        <v> </v>
      </c>
      <c r="O56" s="10" t="str">
        <f>IF('Анкета учителя'!F61&lt;&gt;0,'Анкета учителя'!F61," ")</f>
        <v> </v>
      </c>
      <c r="P56" s="10" t="str">
        <f>IF('Анкета учителя'!G61&lt;&gt;0,'Анкета учителя'!G61," ")</f>
        <v> </v>
      </c>
      <c r="Q56" s="10" t="str">
        <f>IF('Анкета учителя'!H61&lt;&gt;0,'Анкета учителя'!H61," ")</f>
        <v> </v>
      </c>
    </row>
    <row r="57" spans="2:17" ht="15" customHeight="1">
      <c r="B57" s="10">
        <f>'Анкета учителя'!B62</f>
        <v>48</v>
      </c>
      <c r="C57" s="77" t="str">
        <f>'Анкета учителя'!C62</f>
        <v>На моем рабочем месте всегда порядок</v>
      </c>
      <c r="D57" s="78"/>
      <c r="E57" s="78"/>
      <c r="F57" s="78"/>
      <c r="G57" s="78"/>
      <c r="H57" s="78"/>
      <c r="I57" s="78"/>
      <c r="J57" s="78"/>
      <c r="K57" s="78"/>
      <c r="L57" s="79"/>
      <c r="M57" s="10" t="str">
        <f>IF('Анкета учителя'!D62&lt;&gt;0,'Анкета учителя'!D62," ")</f>
        <v> </v>
      </c>
      <c r="N57" s="10" t="str">
        <f>IF('Анкета учителя'!E62&lt;&gt;0,'Анкета учителя'!E62," ")</f>
        <v> </v>
      </c>
      <c r="O57" s="10" t="str">
        <f>IF('Анкета учителя'!F62&lt;&gt;0,'Анкета учителя'!F62," ")</f>
        <v> </v>
      </c>
      <c r="P57" s="10" t="str">
        <f>IF('Анкета учителя'!G62&lt;&gt;0,'Анкета учителя'!G62," ")</f>
        <v> </v>
      </c>
      <c r="Q57" s="10" t="str">
        <f>IF('Анкета учителя'!H62&lt;&gt;0,'Анкета учителя'!H62," ")</f>
        <v> </v>
      </c>
    </row>
    <row r="58" spans="2:17" ht="30" customHeight="1">
      <c r="B58" s="10">
        <f>'Анкета учителя'!B63</f>
        <v>49</v>
      </c>
      <c r="C58" s="77" t="str">
        <f>'Анкета учителя'!C63</f>
        <v>На моих уроках обучающиеся не могут ответить на вопрос "Что должно быть достигнуто в результате занятия?"</v>
      </c>
      <c r="D58" s="78"/>
      <c r="E58" s="78"/>
      <c r="F58" s="78"/>
      <c r="G58" s="78"/>
      <c r="H58" s="78"/>
      <c r="I58" s="78"/>
      <c r="J58" s="78"/>
      <c r="K58" s="78"/>
      <c r="L58" s="79"/>
      <c r="M58" s="10" t="str">
        <f>IF('Анкета учителя'!D63&lt;&gt;0,'Анкета учителя'!D63," ")</f>
        <v> </v>
      </c>
      <c r="N58" s="10" t="str">
        <f>IF('Анкета учителя'!E63&lt;&gt;0,'Анкета учителя'!E63," ")</f>
        <v> </v>
      </c>
      <c r="O58" s="10" t="str">
        <f>IF('Анкета учителя'!F63&lt;&gt;0,'Анкета учителя'!F63," ")</f>
        <v> </v>
      </c>
      <c r="P58" s="10" t="str">
        <f>IF('Анкета учителя'!G63&lt;&gt;0,'Анкета учителя'!G63," ")</f>
        <v> </v>
      </c>
      <c r="Q58" s="10" t="str">
        <f>IF('Анкета учителя'!H63&lt;&gt;0,'Анкета учителя'!H63," ")</f>
        <v> </v>
      </c>
    </row>
    <row r="59" spans="2:17" ht="15" customHeight="1">
      <c r="B59" s="10">
        <f>'Анкета учителя'!B64</f>
        <v>50</v>
      </c>
      <c r="C59" s="77" t="str">
        <f>'Анкета учителя'!C64</f>
        <v>Мотивация обучающихся – это ответственность учителя</v>
      </c>
      <c r="D59" s="78"/>
      <c r="E59" s="78"/>
      <c r="F59" s="78"/>
      <c r="G59" s="78"/>
      <c r="H59" s="78"/>
      <c r="I59" s="78"/>
      <c r="J59" s="78"/>
      <c r="K59" s="78"/>
      <c r="L59" s="79"/>
      <c r="M59" s="10" t="str">
        <f>IF('Анкета учителя'!D64&lt;&gt;0,'Анкета учителя'!D64," ")</f>
        <v> </v>
      </c>
      <c r="N59" s="10" t="str">
        <f>IF('Анкета учителя'!E64&lt;&gt;0,'Анкета учителя'!E64," ")</f>
        <v> </v>
      </c>
      <c r="O59" s="10" t="str">
        <f>IF('Анкета учителя'!F64&lt;&gt;0,'Анкета учителя'!F64," ")</f>
        <v> </v>
      </c>
      <c r="P59" s="10" t="str">
        <f>IF('Анкета учителя'!G64&lt;&gt;0,'Анкета учителя'!G64," ")</f>
        <v> </v>
      </c>
      <c r="Q59" s="10" t="str">
        <f>IF('Анкета учителя'!H64&lt;&gt;0,'Анкета учителя'!H64," ")</f>
        <v> </v>
      </c>
    </row>
    <row r="60" spans="2:17" ht="30" customHeight="1">
      <c r="B60" s="10">
        <f>'Анкета учителя'!B65</f>
        <v>51</v>
      </c>
      <c r="C60" s="77" t="str">
        <f>'Анкета учителя'!C65</f>
        <v>Мне нужна дополнительная подготовка, чтобы преподавать свой предмет студентам вуза</v>
      </c>
      <c r="D60" s="78"/>
      <c r="E60" s="78"/>
      <c r="F60" s="78"/>
      <c r="G60" s="78"/>
      <c r="H60" s="78"/>
      <c r="I60" s="78"/>
      <c r="J60" s="78"/>
      <c r="K60" s="78"/>
      <c r="L60" s="79"/>
      <c r="M60" s="10" t="str">
        <f>IF('Анкета учителя'!D65&lt;&gt;0,'Анкета учителя'!D65," ")</f>
        <v> </v>
      </c>
      <c r="N60" s="10" t="str">
        <f>IF('Анкета учителя'!E65&lt;&gt;0,'Анкета учителя'!E65," ")</f>
        <v> </v>
      </c>
      <c r="O60" s="10" t="str">
        <f>IF('Анкета учителя'!F65&lt;&gt;0,'Анкета учителя'!F65," ")</f>
        <v> </v>
      </c>
      <c r="P60" s="10" t="str">
        <f>IF('Анкета учителя'!G65&lt;&gt;0,'Анкета учителя'!G65," ")</f>
        <v> </v>
      </c>
      <c r="Q60" s="10" t="str">
        <f>IF('Анкета учителя'!H65&lt;&gt;0,'Анкета учителя'!H65," ")</f>
        <v> </v>
      </c>
    </row>
    <row r="61" spans="2:17" ht="30" customHeight="1">
      <c r="B61" s="10">
        <f>'Анкета учителя'!B66</f>
        <v>52</v>
      </c>
      <c r="C61" s="77" t="str">
        <f>'Анкета учителя'!C66</f>
        <v>Считаю, что можно успешно изложить новый материал без учета ранее освоенных знаний и умений</v>
      </c>
      <c r="D61" s="78"/>
      <c r="E61" s="78"/>
      <c r="F61" s="78"/>
      <c r="G61" s="78"/>
      <c r="H61" s="78"/>
      <c r="I61" s="78"/>
      <c r="J61" s="78"/>
      <c r="K61" s="78"/>
      <c r="L61" s="79"/>
      <c r="M61" s="10" t="str">
        <f>IF('Анкета учителя'!D66&lt;&gt;0,'Анкета учителя'!D66," ")</f>
        <v> </v>
      </c>
      <c r="N61" s="10" t="str">
        <f>IF('Анкета учителя'!E66&lt;&gt;0,'Анкета учителя'!E66," ")</f>
        <v> </v>
      </c>
      <c r="O61" s="10" t="str">
        <f>IF('Анкета учителя'!F66&lt;&gt;0,'Анкета учителя'!F66," ")</f>
        <v> </v>
      </c>
      <c r="P61" s="10" t="str">
        <f>IF('Анкета учителя'!G66&lt;&gt;0,'Анкета учителя'!G66," ")</f>
        <v> </v>
      </c>
      <c r="Q61" s="10" t="str">
        <f>IF('Анкета учителя'!H66&lt;&gt;0,'Анкета учителя'!H66," ")</f>
        <v> </v>
      </c>
    </row>
    <row r="62" spans="2:17" ht="30" customHeight="1">
      <c r="B62" s="10">
        <f>'Анкета учителя'!B67</f>
        <v>53</v>
      </c>
      <c r="C62" s="77" t="str">
        <f>'Анкета учителя'!C67</f>
        <v>Я легко поддерживаю разговоры на отвлеченные или связанные с другими предметами темы</v>
      </c>
      <c r="D62" s="78"/>
      <c r="E62" s="78"/>
      <c r="F62" s="78"/>
      <c r="G62" s="78"/>
      <c r="H62" s="78"/>
      <c r="I62" s="78"/>
      <c r="J62" s="78"/>
      <c r="K62" s="78"/>
      <c r="L62" s="79"/>
      <c r="M62" s="10" t="str">
        <f>IF('Анкета учителя'!D67&lt;&gt;0,'Анкета учителя'!D67," ")</f>
        <v> </v>
      </c>
      <c r="N62" s="10" t="str">
        <f>IF('Анкета учителя'!E67&lt;&gt;0,'Анкета учителя'!E67," ")</f>
        <v> </v>
      </c>
      <c r="O62" s="10" t="str">
        <f>IF('Анкета учителя'!F67&lt;&gt;0,'Анкета учителя'!F67," ")</f>
        <v> </v>
      </c>
      <c r="P62" s="10" t="str">
        <f>IF('Анкета учителя'!G67&lt;&gt;0,'Анкета учителя'!G67," ")</f>
        <v> </v>
      </c>
      <c r="Q62" s="10" t="str">
        <f>IF('Анкета учителя'!H67&lt;&gt;0,'Анкета учителя'!H67," ")</f>
        <v> </v>
      </c>
    </row>
    <row r="63" spans="2:17" ht="30" customHeight="1">
      <c r="B63" s="10">
        <f>'Анкета учителя'!B68</f>
        <v>54</v>
      </c>
      <c r="C63" s="77" t="str">
        <f>'Анкета учителя'!C68</f>
        <v>Никто из обучающихся на моих уроках не принимает участие в постановке целей и задач</v>
      </c>
      <c r="D63" s="78"/>
      <c r="E63" s="78"/>
      <c r="F63" s="78"/>
      <c r="G63" s="78"/>
      <c r="H63" s="78"/>
      <c r="I63" s="78"/>
      <c r="J63" s="78"/>
      <c r="K63" s="78"/>
      <c r="L63" s="79"/>
      <c r="M63" s="10" t="str">
        <f>IF('Анкета учителя'!D68&lt;&gt;0,'Анкета учителя'!D68," ")</f>
        <v> </v>
      </c>
      <c r="N63" s="10" t="str">
        <f>IF('Анкета учителя'!E68&lt;&gt;0,'Анкета учителя'!E68," ")</f>
        <v> </v>
      </c>
      <c r="O63" s="10" t="str">
        <f>IF('Анкета учителя'!F68&lt;&gt;0,'Анкета учителя'!F68," ")</f>
        <v> </v>
      </c>
      <c r="P63" s="10" t="str">
        <f>IF('Анкета учителя'!G68&lt;&gt;0,'Анкета учителя'!G68," ")</f>
        <v> </v>
      </c>
      <c r="Q63" s="10" t="str">
        <f>IF('Анкета учителя'!H68&lt;&gt;0,'Анкета учителя'!H68," ")</f>
        <v> </v>
      </c>
    </row>
    <row r="64" spans="2:17" ht="15" customHeight="1">
      <c r="B64" s="10">
        <f>'Анкета учителя'!B69</f>
        <v>55</v>
      </c>
      <c r="C64" s="77" t="str">
        <f>'Анкета учителя'!C69</f>
        <v>Я преподаю такой предмет, который не может заинтересовать обучающихся</v>
      </c>
      <c r="D64" s="78"/>
      <c r="E64" s="78"/>
      <c r="F64" s="78"/>
      <c r="G64" s="78"/>
      <c r="H64" s="78"/>
      <c r="I64" s="78"/>
      <c r="J64" s="78"/>
      <c r="K64" s="78"/>
      <c r="L64" s="79"/>
      <c r="M64" s="10" t="str">
        <f>IF('Анкета учителя'!D69&lt;&gt;0,'Анкета учителя'!D69," ")</f>
        <v> </v>
      </c>
      <c r="N64" s="10" t="str">
        <f>IF('Анкета учителя'!E69&lt;&gt;0,'Анкета учителя'!E69," ")</f>
        <v> </v>
      </c>
      <c r="O64" s="10" t="str">
        <f>IF('Анкета учителя'!F69&lt;&gt;0,'Анкета учителя'!F69," ")</f>
        <v> </v>
      </c>
      <c r="P64" s="10" t="str">
        <f>IF('Анкета учителя'!G69&lt;&gt;0,'Анкета учителя'!G69," ")</f>
        <v> </v>
      </c>
      <c r="Q64" s="10" t="str">
        <f>IF('Анкета учителя'!H69&lt;&gt;0,'Анкета учителя'!H69," ")</f>
        <v> </v>
      </c>
    </row>
    <row r="65" spans="2:17" ht="30" customHeight="1">
      <c r="B65" s="10">
        <f>'Анкета учителя'!B70</f>
        <v>56</v>
      </c>
      <c r="C65" s="77" t="str">
        <f>'Анкета учителя'!C70</f>
        <v>Мнение и реакция других участников образовательного процесса неважны при принятии педагогических решений</v>
      </c>
      <c r="D65" s="78"/>
      <c r="E65" s="78"/>
      <c r="F65" s="78"/>
      <c r="G65" s="78"/>
      <c r="H65" s="78"/>
      <c r="I65" s="78"/>
      <c r="J65" s="78"/>
      <c r="K65" s="78"/>
      <c r="L65" s="79"/>
      <c r="M65" s="10" t="str">
        <f>IF('Анкета учителя'!D70&lt;&gt;0,'Анкета учителя'!D70," ")</f>
        <v> </v>
      </c>
      <c r="N65" s="10" t="str">
        <f>IF('Анкета учителя'!E70&lt;&gt;0,'Анкета учителя'!E70," ")</f>
        <v> </v>
      </c>
      <c r="O65" s="10" t="str">
        <f>IF('Анкета учителя'!F70&lt;&gt;0,'Анкета учителя'!F70," ")</f>
        <v> </v>
      </c>
      <c r="P65" s="10" t="str">
        <f>IF('Анкета учителя'!G70&lt;&gt;0,'Анкета учителя'!G70," ")</f>
        <v> </v>
      </c>
      <c r="Q65" s="10" t="str">
        <f>IF('Анкета учителя'!H70&lt;&gt;0,'Анкета учителя'!H70," ")</f>
        <v> </v>
      </c>
    </row>
    <row r="66" spans="2:17" ht="30" customHeight="1">
      <c r="B66" s="10">
        <f>'Анкета учителя'!B71</f>
        <v>57</v>
      </c>
      <c r="C66" s="77" t="str">
        <f>'Анкета учителя'!C71</f>
        <v>На моих уроках часто используются приемы взаимооценки и самооценки обучающихся</v>
      </c>
      <c r="D66" s="78"/>
      <c r="E66" s="78"/>
      <c r="F66" s="78"/>
      <c r="G66" s="78"/>
      <c r="H66" s="78"/>
      <c r="I66" s="78"/>
      <c r="J66" s="78"/>
      <c r="K66" s="78"/>
      <c r="L66" s="79"/>
      <c r="M66" s="10" t="str">
        <f>IF('Анкета учителя'!D71&lt;&gt;0,'Анкета учителя'!D71," ")</f>
        <v> </v>
      </c>
      <c r="N66" s="10" t="str">
        <f>IF('Анкета учителя'!E71&lt;&gt;0,'Анкета учителя'!E71," ")</f>
        <v> </v>
      </c>
      <c r="O66" s="10" t="str">
        <f>IF('Анкета учителя'!F71&lt;&gt;0,'Анкета учителя'!F71," ")</f>
        <v> </v>
      </c>
      <c r="P66" s="10" t="str">
        <f>IF('Анкета учителя'!G71&lt;&gt;0,'Анкета учителя'!G71," ")</f>
        <v> </v>
      </c>
      <c r="Q66" s="10" t="str">
        <f>IF('Анкета учителя'!H71&lt;&gt;0,'Анкета учителя'!H71," ")</f>
        <v> </v>
      </c>
    </row>
    <row r="67" spans="2:17" ht="30" customHeight="1">
      <c r="B67" s="10">
        <f>'Анкета учителя'!B72</f>
        <v>58</v>
      </c>
      <c r="C67" s="77" t="str">
        <f>'Анкета учителя'!C72</f>
        <v>Мне всегда интересно, какие чувства вызывают у других людей мои слова и поступки</v>
      </c>
      <c r="D67" s="78"/>
      <c r="E67" s="78"/>
      <c r="F67" s="78"/>
      <c r="G67" s="78"/>
      <c r="H67" s="78"/>
      <c r="I67" s="78"/>
      <c r="J67" s="78"/>
      <c r="K67" s="78"/>
      <c r="L67" s="79"/>
      <c r="M67" s="10" t="str">
        <f>IF('Анкета учителя'!D72&lt;&gt;0,'Анкета учителя'!D72," ")</f>
        <v> </v>
      </c>
      <c r="N67" s="10" t="str">
        <f>IF('Анкета учителя'!E72&lt;&gt;0,'Анкета учителя'!E72," ")</f>
        <v> </v>
      </c>
      <c r="O67" s="10" t="str">
        <f>IF('Анкета учителя'!F72&lt;&gt;0,'Анкета учителя'!F72," ")</f>
        <v> </v>
      </c>
      <c r="P67" s="10" t="str">
        <f>IF('Анкета учителя'!G72&lt;&gt;0,'Анкета учителя'!G72," ")</f>
        <v> </v>
      </c>
      <c r="Q67" s="10" t="str">
        <f>IF('Анкета учителя'!H72&lt;&gt;0,'Анкета учителя'!H72," ")</f>
        <v> </v>
      </c>
    </row>
    <row r="68" spans="2:17" ht="15" customHeight="1">
      <c r="B68" s="10">
        <f>'Анкета учителя'!B73</f>
        <v>59</v>
      </c>
      <c r="C68" s="77" t="str">
        <f>'Анкета учителя'!C73</f>
        <v>Обычно я озвучиваю цель урока несколько раз в течение занятия</v>
      </c>
      <c r="D68" s="78"/>
      <c r="E68" s="78"/>
      <c r="F68" s="78"/>
      <c r="G68" s="78"/>
      <c r="H68" s="78"/>
      <c r="I68" s="78"/>
      <c r="J68" s="78"/>
      <c r="K68" s="78"/>
      <c r="L68" s="79"/>
      <c r="M68" s="10" t="str">
        <f>IF('Анкета учителя'!D73&lt;&gt;0,'Анкета учителя'!D73," ")</f>
        <v> </v>
      </c>
      <c r="N68" s="10" t="str">
        <f>IF('Анкета учителя'!E73&lt;&gt;0,'Анкета учителя'!E73," ")</f>
        <v> </v>
      </c>
      <c r="O68" s="10" t="str">
        <f>IF('Анкета учителя'!F73&lt;&gt;0,'Анкета учителя'!F73," ")</f>
        <v> </v>
      </c>
      <c r="P68" s="10" t="str">
        <f>IF('Анкета учителя'!G73&lt;&gt;0,'Анкета учителя'!G73," ")</f>
        <v> </v>
      </c>
      <c r="Q68" s="10" t="str">
        <f>IF('Анкета учителя'!H73&lt;&gt;0,'Анкета учителя'!H73," ")</f>
        <v> </v>
      </c>
    </row>
    <row r="69" spans="2:17" ht="15" customHeight="1">
      <c r="B69" s="10">
        <f>'Анкета учителя'!B74</f>
        <v>60</v>
      </c>
      <c r="C69" s="77" t="str">
        <f>'Анкета учителя'!C74</f>
        <v>Мои обучающиеся смело берутся за трудные задачи</v>
      </c>
      <c r="D69" s="78"/>
      <c r="E69" s="78"/>
      <c r="F69" s="78"/>
      <c r="G69" s="78"/>
      <c r="H69" s="78"/>
      <c r="I69" s="78"/>
      <c r="J69" s="78"/>
      <c r="K69" s="78"/>
      <c r="L69" s="79"/>
      <c r="M69" s="10" t="str">
        <f>IF('Анкета учителя'!D74&lt;&gt;0,'Анкета учителя'!D74," ")</f>
        <v> </v>
      </c>
      <c r="N69" s="10" t="str">
        <f>IF('Анкета учителя'!E74&lt;&gt;0,'Анкета учителя'!E74," ")</f>
        <v> </v>
      </c>
      <c r="O69" s="10" t="str">
        <f>IF('Анкета учителя'!F74&lt;&gt;0,'Анкета учителя'!F74," ")</f>
        <v> </v>
      </c>
      <c r="P69" s="10" t="str">
        <f>IF('Анкета учителя'!G74&lt;&gt;0,'Анкета учителя'!G74," ")</f>
        <v> </v>
      </c>
      <c r="Q69" s="10" t="str">
        <f>IF('Анкета учителя'!H74&lt;&gt;0,'Анкета учителя'!H74," ")</f>
        <v> </v>
      </c>
    </row>
    <row r="70" spans="2:17" ht="15" customHeight="1">
      <c r="B70" s="10">
        <f>'Анкета учителя'!B75</f>
        <v>61</v>
      </c>
      <c r="C70" s="77" t="str">
        <f>'Анкета учителя'!C75</f>
        <v>Я владею ограниченным набором современных методов преподавания</v>
      </c>
      <c r="D70" s="78"/>
      <c r="E70" s="78"/>
      <c r="F70" s="78"/>
      <c r="G70" s="78"/>
      <c r="H70" s="78"/>
      <c r="I70" s="78"/>
      <c r="J70" s="78"/>
      <c r="K70" s="78"/>
      <c r="L70" s="79"/>
      <c r="M70" s="10" t="str">
        <f>IF('Анкета учителя'!D75&lt;&gt;0,'Анкета учителя'!D75," ")</f>
        <v> </v>
      </c>
      <c r="N70" s="10" t="str">
        <f>IF('Анкета учителя'!E75&lt;&gt;0,'Анкета учителя'!E75," ")</f>
        <v> </v>
      </c>
      <c r="O70" s="10" t="str">
        <f>IF('Анкета учителя'!F75&lt;&gt;0,'Анкета учителя'!F75," ")</f>
        <v> </v>
      </c>
      <c r="P70" s="10" t="str">
        <f>IF('Анкета учителя'!G75&lt;&gt;0,'Анкета учителя'!G75," ")</f>
        <v> </v>
      </c>
      <c r="Q70" s="10" t="str">
        <f>IF('Анкета учителя'!H75&lt;&gt;0,'Анкета учителя'!H75," ")</f>
        <v> </v>
      </c>
    </row>
    <row r="71" spans="2:17" ht="30" customHeight="1">
      <c r="B71" s="10">
        <f>'Анкета учителя'!B76</f>
        <v>62</v>
      </c>
      <c r="C71" s="77" t="str">
        <f>'Анкета учителя'!C76</f>
        <v>Я создаю рабочую атмосферу и поддерживаю дисциплину на уроке недирективными методами</v>
      </c>
      <c r="D71" s="78"/>
      <c r="E71" s="78"/>
      <c r="F71" s="78"/>
      <c r="G71" s="78"/>
      <c r="H71" s="78"/>
      <c r="I71" s="78"/>
      <c r="J71" s="78"/>
      <c r="K71" s="78"/>
      <c r="L71" s="79"/>
      <c r="M71" s="10" t="str">
        <f>IF('Анкета учителя'!D76&lt;&gt;0,'Анкета учителя'!D76," ")</f>
        <v> </v>
      </c>
      <c r="N71" s="10" t="str">
        <f>IF('Анкета учителя'!E76&lt;&gt;0,'Анкета учителя'!E76," ")</f>
        <v> </v>
      </c>
      <c r="O71" s="10" t="str">
        <f>IF('Анкета учителя'!F76&lt;&gt;0,'Анкета учителя'!F76," ")</f>
        <v> </v>
      </c>
      <c r="P71" s="10" t="str">
        <f>IF('Анкета учителя'!G76&lt;&gt;0,'Анкета учителя'!G76," ")</f>
        <v> </v>
      </c>
      <c r="Q71" s="10" t="str">
        <f>IF('Анкета учителя'!H76&lt;&gt;0,'Анкета учителя'!H76," ")</f>
        <v> </v>
      </c>
    </row>
    <row r="72" spans="2:17" ht="15" customHeight="1">
      <c r="B72" s="10">
        <f>'Анкета учителя'!B77</f>
        <v>63</v>
      </c>
      <c r="C72" s="77" t="str">
        <f>'Анкета учителя'!C77</f>
        <v>В плане урока я всегда пошагово прописываю этапы достижения цели</v>
      </c>
      <c r="D72" s="78"/>
      <c r="E72" s="78"/>
      <c r="F72" s="78"/>
      <c r="G72" s="78"/>
      <c r="H72" s="78"/>
      <c r="I72" s="78"/>
      <c r="J72" s="78"/>
      <c r="K72" s="78"/>
      <c r="L72" s="79"/>
      <c r="M72" s="10" t="str">
        <f>IF('Анкета учителя'!D77&lt;&gt;0,'Анкета учителя'!D77," ")</f>
        <v> </v>
      </c>
      <c r="N72" s="10" t="str">
        <f>IF('Анкета учителя'!E77&lt;&gt;0,'Анкета учителя'!E77," ")</f>
        <v> </v>
      </c>
      <c r="O72" s="10" t="str">
        <f>IF('Анкета учителя'!F77&lt;&gt;0,'Анкета учителя'!F77," ")</f>
        <v> </v>
      </c>
      <c r="P72" s="10" t="str">
        <f>IF('Анкета учителя'!G77&lt;&gt;0,'Анкета учителя'!G77," ")</f>
        <v> </v>
      </c>
      <c r="Q72" s="10" t="str">
        <f>IF('Анкета учителя'!H77&lt;&gt;0,'Анкета учителя'!H77," ")</f>
        <v> </v>
      </c>
    </row>
    <row r="73" spans="2:17" ht="30" customHeight="1">
      <c r="B73" s="10">
        <f>'Анкета учителя'!B78</f>
        <v>64</v>
      </c>
      <c r="C73" s="77" t="str">
        <f>'Анкета учителя'!C78</f>
        <v>Негативное отношение к учебе – это следствие ошибок в педагогической деятельности</v>
      </c>
      <c r="D73" s="78"/>
      <c r="E73" s="78"/>
      <c r="F73" s="78"/>
      <c r="G73" s="78"/>
      <c r="H73" s="78"/>
      <c r="I73" s="78"/>
      <c r="J73" s="78"/>
      <c r="K73" s="78"/>
      <c r="L73" s="79"/>
      <c r="M73" s="10" t="str">
        <f>IF('Анкета учителя'!D78&lt;&gt;0,'Анкета учителя'!D78," ")</f>
        <v> </v>
      </c>
      <c r="N73" s="10" t="str">
        <f>IF('Анкета учителя'!E78&lt;&gt;0,'Анкета учителя'!E78," ")</f>
        <v> </v>
      </c>
      <c r="O73" s="10" t="str">
        <f>IF('Анкета учителя'!F78&lt;&gt;0,'Анкета учителя'!F78," ")</f>
        <v> </v>
      </c>
      <c r="P73" s="10" t="str">
        <f>IF('Анкета учителя'!G78&lt;&gt;0,'Анкета учителя'!G78," ")</f>
        <v> </v>
      </c>
      <c r="Q73" s="10" t="str">
        <f>IF('Анкета учителя'!H78&lt;&gt;0,'Анкета учителя'!H78," ")</f>
        <v> </v>
      </c>
    </row>
    <row r="74" spans="2:17" ht="15" customHeight="1">
      <c r="B74" s="10">
        <f>'Анкета учителя'!B79</f>
        <v>65</v>
      </c>
      <c r="C74" s="77" t="str">
        <f>'Анкета учителя'!C79</f>
        <v>Нет "каверзных" вопросов от обучающихся, а есть незнание учителя</v>
      </c>
      <c r="D74" s="78"/>
      <c r="E74" s="78"/>
      <c r="F74" s="78"/>
      <c r="G74" s="78"/>
      <c r="H74" s="78"/>
      <c r="I74" s="78"/>
      <c r="J74" s="78"/>
      <c r="K74" s="78"/>
      <c r="L74" s="79"/>
      <c r="M74" s="10" t="str">
        <f>IF('Анкета учителя'!D79&lt;&gt;0,'Анкета учителя'!D79," ")</f>
        <v> </v>
      </c>
      <c r="N74" s="10" t="str">
        <f>IF('Анкета учителя'!E79&lt;&gt;0,'Анкета учителя'!E79," ")</f>
        <v> </v>
      </c>
      <c r="O74" s="10" t="str">
        <f>IF('Анкета учителя'!F79&lt;&gt;0,'Анкета учителя'!F79," ")</f>
        <v> </v>
      </c>
      <c r="P74" s="10" t="str">
        <f>IF('Анкета учителя'!G79&lt;&gt;0,'Анкета учителя'!G79," ")</f>
        <v> </v>
      </c>
      <c r="Q74" s="10" t="str">
        <f>IF('Анкета учителя'!H79&lt;&gt;0,'Анкета учителя'!H79," ")</f>
        <v> </v>
      </c>
    </row>
    <row r="75" spans="2:17" ht="30" customHeight="1">
      <c r="B75" s="10">
        <f>'Анкета учителя'!B80</f>
        <v>66</v>
      </c>
      <c r="C75" s="77" t="str">
        <f>'Анкета учителя'!C80</f>
        <v>Мои методические и дидактические разработки никогда не становились победителями конкурсов</v>
      </c>
      <c r="D75" s="78"/>
      <c r="E75" s="78"/>
      <c r="F75" s="78"/>
      <c r="G75" s="78"/>
      <c r="H75" s="78"/>
      <c r="I75" s="78"/>
      <c r="J75" s="78"/>
      <c r="K75" s="78"/>
      <c r="L75" s="79"/>
      <c r="M75" s="10" t="str">
        <f>IF('Анкета учителя'!D80&lt;&gt;0,'Анкета учителя'!D80," ")</f>
        <v> </v>
      </c>
      <c r="N75" s="10" t="str">
        <f>IF('Анкета учителя'!E80&lt;&gt;0,'Анкета учителя'!E80," ")</f>
        <v> </v>
      </c>
      <c r="O75" s="10" t="str">
        <f>IF('Анкета учителя'!F80&lt;&gt;0,'Анкета учителя'!F80," ")</f>
        <v> </v>
      </c>
      <c r="P75" s="10" t="str">
        <f>IF('Анкета учителя'!G80&lt;&gt;0,'Анкета учителя'!G80," ")</f>
        <v> </v>
      </c>
      <c r="Q75" s="10" t="str">
        <f>IF('Анкета учителя'!H80&lt;&gt;0,'Анкета учителя'!H80," ")</f>
        <v> </v>
      </c>
    </row>
    <row r="76" spans="2:17" ht="15" customHeight="1">
      <c r="B76" s="10">
        <f>'Анкета учителя'!B81</f>
        <v>67</v>
      </c>
      <c r="C76" s="77" t="str">
        <f>'Анкета учителя'!C81</f>
        <v>Гуманизм учителя не является важным критерием оценки его работы</v>
      </c>
      <c r="D76" s="78"/>
      <c r="E76" s="78"/>
      <c r="F76" s="78"/>
      <c r="G76" s="78"/>
      <c r="H76" s="78"/>
      <c r="I76" s="78"/>
      <c r="J76" s="78"/>
      <c r="K76" s="78"/>
      <c r="L76" s="79"/>
      <c r="M76" s="10" t="str">
        <f>IF('Анкета учителя'!D81&lt;&gt;0,'Анкета учителя'!D81," ")</f>
        <v> </v>
      </c>
      <c r="N76" s="10" t="str">
        <f>IF('Анкета учителя'!E81&lt;&gt;0,'Анкета учителя'!E81," ")</f>
        <v> </v>
      </c>
      <c r="O76" s="10" t="str">
        <f>IF('Анкета учителя'!F81&lt;&gt;0,'Анкета учителя'!F81," ")</f>
        <v> </v>
      </c>
      <c r="P76" s="10" t="str">
        <f>IF('Анкета учителя'!G81&lt;&gt;0,'Анкета учителя'!G81," ")</f>
        <v> </v>
      </c>
      <c r="Q76" s="10" t="str">
        <f>IF('Анкета учителя'!H81&lt;&gt;0,'Анкета учителя'!H81," ")</f>
        <v> </v>
      </c>
    </row>
    <row r="77" spans="2:17" ht="30" customHeight="1">
      <c r="B77" s="10">
        <f>'Анкета учителя'!B82</f>
        <v>68</v>
      </c>
      <c r="C77" s="77" t="str">
        <f>'Анкета учителя'!C82</f>
        <v>Я часто затрудняюсь сделать цели урока личностно значимыми для обучающихся</v>
      </c>
      <c r="D77" s="78"/>
      <c r="E77" s="78"/>
      <c r="F77" s="78"/>
      <c r="G77" s="78"/>
      <c r="H77" s="78"/>
      <c r="I77" s="78"/>
      <c r="J77" s="78"/>
      <c r="K77" s="78"/>
      <c r="L77" s="79"/>
      <c r="M77" s="10" t="str">
        <f>IF('Анкета учителя'!D82&lt;&gt;0,'Анкета учителя'!D82," ")</f>
        <v> </v>
      </c>
      <c r="N77" s="10" t="str">
        <f>IF('Анкета учителя'!E82&lt;&gt;0,'Анкета учителя'!E82," ")</f>
        <v> </v>
      </c>
      <c r="O77" s="10" t="str">
        <f>IF('Анкета учителя'!F82&lt;&gt;0,'Анкета учителя'!F82," ")</f>
        <v> </v>
      </c>
      <c r="P77" s="10" t="str">
        <f>IF('Анкета учителя'!G82&lt;&gt;0,'Анкета учителя'!G82," ")</f>
        <v> </v>
      </c>
      <c r="Q77" s="10" t="str">
        <f>IF('Анкета учителя'!H82&lt;&gt;0,'Анкета учителя'!H82," ")</f>
        <v> </v>
      </c>
    </row>
    <row r="78" spans="2:17" ht="30" customHeight="1">
      <c r="B78" s="10">
        <f>'Анкета учителя'!B83</f>
        <v>69</v>
      </c>
      <c r="C78" s="77" t="str">
        <f>'Анкета учителя'!C83</f>
        <v>Бывает, что я ставлю обучающемуся высокую оценку не за правильный, а за творческий ответ</v>
      </c>
      <c r="D78" s="78"/>
      <c r="E78" s="78"/>
      <c r="F78" s="78"/>
      <c r="G78" s="78"/>
      <c r="H78" s="78"/>
      <c r="I78" s="78"/>
      <c r="J78" s="78"/>
      <c r="K78" s="78"/>
      <c r="L78" s="79"/>
      <c r="M78" s="10" t="str">
        <f>IF('Анкета учителя'!D83&lt;&gt;0,'Анкета учителя'!D83," ")</f>
        <v> </v>
      </c>
      <c r="N78" s="10" t="str">
        <f>IF('Анкета учителя'!E83&lt;&gt;0,'Анкета учителя'!E83," ")</f>
        <v> </v>
      </c>
      <c r="O78" s="10" t="str">
        <f>IF('Анкета учителя'!F83&lt;&gt;0,'Анкета учителя'!F83," ")</f>
        <v> </v>
      </c>
      <c r="P78" s="10" t="str">
        <f>IF('Анкета учителя'!G83&lt;&gt;0,'Анкета учителя'!G83," ")</f>
        <v> </v>
      </c>
      <c r="Q78" s="10" t="str">
        <f>IF('Анкета учителя'!H83&lt;&gt;0,'Анкета учителя'!H83," ")</f>
        <v> </v>
      </c>
    </row>
    <row r="79" spans="2:17" ht="30" customHeight="1">
      <c r="B79" s="10">
        <f>'Анкета учителя'!B84</f>
        <v>70</v>
      </c>
      <c r="C79" s="77" t="str">
        <f>'Анкета учителя'!C84</f>
        <v>Я хорошо ориентируюсь в социальной ситуации класса, знаю и учитываю взаимоотношения обучающихся в педагогических целях</v>
      </c>
      <c r="D79" s="78"/>
      <c r="E79" s="78"/>
      <c r="F79" s="78"/>
      <c r="G79" s="78"/>
      <c r="H79" s="78"/>
      <c r="I79" s="78"/>
      <c r="J79" s="78"/>
      <c r="K79" s="78"/>
      <c r="L79" s="79"/>
      <c r="M79" s="10" t="str">
        <f>IF('Анкета учителя'!D84&lt;&gt;0,'Анкета учителя'!D84," ")</f>
        <v> </v>
      </c>
      <c r="N79" s="10" t="str">
        <f>IF('Анкета учителя'!E84&lt;&gt;0,'Анкета учителя'!E84," ")</f>
        <v> </v>
      </c>
      <c r="O79" s="10" t="str">
        <f>IF('Анкета учителя'!F84&lt;&gt;0,'Анкета учителя'!F84," ")</f>
        <v> </v>
      </c>
      <c r="P79" s="10" t="str">
        <f>IF('Анкета учителя'!G84&lt;&gt;0,'Анкета учителя'!G84," ")</f>
        <v> </v>
      </c>
      <c r="Q79" s="10" t="str">
        <f>IF('Анкета учителя'!H84&lt;&gt;0,'Анкета учителя'!H84," ")</f>
        <v> </v>
      </c>
    </row>
    <row r="80" spans="2:17" ht="15" customHeight="1">
      <c r="B80" s="10">
        <f>'Анкета учителя'!B85</f>
        <v>71</v>
      </c>
      <c r="C80" s="77" t="str">
        <f>'Анкета учителя'!C85</f>
        <v>Я легко меняю принятое решение под влиянием новой информации</v>
      </c>
      <c r="D80" s="78"/>
      <c r="E80" s="78"/>
      <c r="F80" s="78"/>
      <c r="G80" s="78"/>
      <c r="H80" s="78"/>
      <c r="I80" s="78"/>
      <c r="J80" s="78"/>
      <c r="K80" s="78"/>
      <c r="L80" s="79"/>
      <c r="M80" s="10" t="str">
        <f>IF('Анкета учителя'!D85&lt;&gt;0,'Анкета учителя'!D85," ")</f>
        <v> </v>
      </c>
      <c r="N80" s="10" t="str">
        <f>IF('Анкета учителя'!E85&lt;&gt;0,'Анкета учителя'!E85," ")</f>
        <v> </v>
      </c>
      <c r="O80" s="10" t="str">
        <f>IF('Анкета учителя'!F85&lt;&gt;0,'Анкета учителя'!F85," ")</f>
        <v> </v>
      </c>
      <c r="P80" s="10" t="str">
        <f>IF('Анкета учителя'!G85&lt;&gt;0,'Анкета учителя'!G85," ")</f>
        <v> </v>
      </c>
      <c r="Q80" s="10" t="str">
        <f>IF('Анкета учителя'!H85&lt;&gt;0,'Анкета учителя'!H85," ")</f>
        <v> </v>
      </c>
    </row>
    <row r="81" spans="2:17" ht="30" customHeight="1">
      <c r="B81" s="10">
        <f>'Анкета учителя'!B86</f>
        <v>72</v>
      </c>
      <c r="C81" s="77" t="str">
        <f>'Анкета учителя'!C86</f>
        <v>Формирование навыков самооценки у обучающихся  не относится к задачам учителя</v>
      </c>
      <c r="D81" s="78"/>
      <c r="E81" s="78"/>
      <c r="F81" s="78"/>
      <c r="G81" s="78"/>
      <c r="H81" s="78"/>
      <c r="I81" s="78"/>
      <c r="J81" s="78"/>
      <c r="K81" s="78"/>
      <c r="L81" s="79"/>
      <c r="M81" s="10" t="str">
        <f>IF('Анкета учителя'!D86&lt;&gt;0,'Анкета учителя'!D86," ")</f>
        <v> </v>
      </c>
      <c r="N81" s="10" t="str">
        <f>IF('Анкета учителя'!E86&lt;&gt;0,'Анкета учителя'!E86," ")</f>
        <v> </v>
      </c>
      <c r="O81" s="10" t="str">
        <f>IF('Анкета учителя'!F86&lt;&gt;0,'Анкета учителя'!F86," ")</f>
        <v> </v>
      </c>
      <c r="P81" s="10" t="str">
        <f>IF('Анкета учителя'!G86&lt;&gt;0,'Анкета учителя'!G86," ")</f>
        <v> </v>
      </c>
      <c r="Q81" s="10" t="str">
        <f>IF('Анкета учителя'!H86&lt;&gt;0,'Анкета учителя'!H86," ")</f>
        <v> </v>
      </c>
    </row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spans="2:17" ht="18.75">
      <c r="B107" s="85" t="s">
        <v>132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2:17" ht="7.5" customHeight="1"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</row>
    <row r="109" spans="2:18" ht="15">
      <c r="B109" s="93" t="str">
        <f>B3</f>
        <v>Ф.И.О.</v>
      </c>
      <c r="C109" s="93"/>
      <c r="D109" s="57">
        <f>D3</f>
        <v>0</v>
      </c>
      <c r="E109" s="54"/>
      <c r="F109" s="54"/>
      <c r="G109" s="54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2:18" ht="15">
      <c r="B110" s="93" t="str">
        <f>B4</f>
        <v>Образовательное учреждение</v>
      </c>
      <c r="C110" s="93"/>
      <c r="D110" s="93"/>
      <c r="E110" s="93"/>
      <c r="F110" s="93"/>
      <c r="G110" s="57">
        <f>G4</f>
        <v>0</v>
      </c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</row>
    <row r="111" spans="2:18" ht="15">
      <c r="B111" s="93" t="str">
        <f>B5</f>
        <v>Преподаваемый предмет</v>
      </c>
      <c r="C111" s="93"/>
      <c r="D111" s="93"/>
      <c r="E111" s="93"/>
      <c r="F111" s="93"/>
      <c r="G111" s="57">
        <f>E5</f>
        <v>0</v>
      </c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2:18" ht="15">
      <c r="B112" s="93" t="str">
        <f>B6</f>
        <v>Имеющаяся квалификационная категория</v>
      </c>
      <c r="C112" s="93"/>
      <c r="D112" s="93"/>
      <c r="E112" s="93"/>
      <c r="F112" s="93"/>
      <c r="G112" s="93"/>
      <c r="H112" s="58" t="str">
        <f>H6</f>
        <v> ( )</v>
      </c>
      <c r="I112" s="56"/>
      <c r="J112" s="56"/>
      <c r="K112" s="56"/>
      <c r="L112" s="56"/>
      <c r="M112" s="56"/>
      <c r="N112" s="56"/>
      <c r="O112" s="56"/>
      <c r="P112" s="56"/>
      <c r="Q112" s="56"/>
      <c r="R112" s="56"/>
    </row>
    <row r="113" spans="2:18" ht="15">
      <c r="B113" s="93" t="str">
        <f>B7</f>
        <v>Категория, на которую Вы претендуете</v>
      </c>
      <c r="C113" s="93"/>
      <c r="D113" s="93"/>
      <c r="E113" s="93"/>
      <c r="F113" s="93"/>
      <c r="G113" s="93"/>
      <c r="H113" s="58" t="str">
        <f>H7</f>
        <v> ( )</v>
      </c>
      <c r="I113" s="56"/>
      <c r="J113" s="56"/>
      <c r="K113" s="56"/>
      <c r="L113" s="56"/>
      <c r="M113" s="56"/>
      <c r="N113" s="56"/>
      <c r="O113" s="56"/>
      <c r="P113" s="56"/>
      <c r="Q113" s="56"/>
      <c r="R113" s="56"/>
    </row>
    <row r="114" spans="2:4" ht="7.5" customHeight="1">
      <c r="B114" s="26"/>
      <c r="D114" s="31"/>
    </row>
    <row r="115" spans="2:17" ht="36.75" customHeight="1">
      <c r="B115" s="50"/>
      <c r="C115" s="86" t="s">
        <v>85</v>
      </c>
      <c r="D115" s="86"/>
      <c r="E115" s="86"/>
      <c r="F115" s="86"/>
      <c r="G115" s="86"/>
      <c r="H115" s="86"/>
      <c r="I115" s="86"/>
      <c r="J115" s="86"/>
      <c r="K115" s="86"/>
      <c r="L115" s="86"/>
      <c r="M115" s="81" t="s">
        <v>148</v>
      </c>
      <c r="N115" s="82"/>
      <c r="O115" s="82"/>
      <c r="P115" s="82"/>
      <c r="Q115" s="82"/>
    </row>
    <row r="116" spans="2:17" ht="15" customHeight="1">
      <c r="B116" s="51">
        <v>1</v>
      </c>
      <c r="C116" s="87" t="s">
        <v>86</v>
      </c>
      <c r="D116" s="87"/>
      <c r="E116" s="87"/>
      <c r="F116" s="87"/>
      <c r="G116" s="87"/>
      <c r="H116" s="87"/>
      <c r="I116" s="87"/>
      <c r="J116" s="87"/>
      <c r="K116" s="87"/>
      <c r="L116" s="87"/>
      <c r="M116" s="76" t="str">
        <f>IF('Результаты обработки анкеты'!D4&lt;&gt;0,'Результаты обработки анкеты'!D4," ")</f>
        <v> </v>
      </c>
      <c r="N116" s="76"/>
      <c r="O116" s="76"/>
      <c r="P116" s="76"/>
      <c r="Q116" s="76"/>
    </row>
    <row r="117" spans="2:17" ht="15" customHeight="1">
      <c r="B117" s="52" t="s">
        <v>112</v>
      </c>
      <c r="C117" s="88" t="s">
        <v>87</v>
      </c>
      <c r="D117" s="88"/>
      <c r="E117" s="88"/>
      <c r="F117" s="88"/>
      <c r="G117" s="88"/>
      <c r="H117" s="88"/>
      <c r="I117" s="88"/>
      <c r="J117" s="88"/>
      <c r="K117" s="88"/>
      <c r="L117" s="88"/>
      <c r="M117" s="76" t="str">
        <f>IF('Результаты обработки анкеты'!D5&lt;&gt;0,'Результаты обработки анкеты'!D5," ")</f>
        <v> </v>
      </c>
      <c r="N117" s="76"/>
      <c r="O117" s="76"/>
      <c r="P117" s="76"/>
      <c r="Q117" s="76"/>
    </row>
    <row r="118" spans="2:17" ht="15" customHeight="1">
      <c r="B118" s="52" t="s">
        <v>113</v>
      </c>
      <c r="C118" s="88" t="s">
        <v>88</v>
      </c>
      <c r="D118" s="88"/>
      <c r="E118" s="88"/>
      <c r="F118" s="88"/>
      <c r="G118" s="88"/>
      <c r="H118" s="88"/>
      <c r="I118" s="88"/>
      <c r="J118" s="88"/>
      <c r="K118" s="88"/>
      <c r="L118" s="88"/>
      <c r="M118" s="76" t="str">
        <f>IF('Результаты обработки анкеты'!D6&lt;&gt;0,'Результаты обработки анкеты'!D6," ")</f>
        <v> </v>
      </c>
      <c r="N118" s="76"/>
      <c r="O118" s="76"/>
      <c r="P118" s="76"/>
      <c r="Q118" s="76"/>
    </row>
    <row r="119" spans="2:17" ht="15" customHeight="1">
      <c r="B119" s="52" t="s">
        <v>114</v>
      </c>
      <c r="C119" s="88" t="s">
        <v>89</v>
      </c>
      <c r="D119" s="88"/>
      <c r="E119" s="88"/>
      <c r="F119" s="88"/>
      <c r="G119" s="88"/>
      <c r="H119" s="88"/>
      <c r="I119" s="88"/>
      <c r="J119" s="88"/>
      <c r="K119" s="88"/>
      <c r="L119" s="88"/>
      <c r="M119" s="76" t="str">
        <f>IF('Результаты обработки анкеты'!D7&lt;&gt;0,'Результаты обработки анкеты'!D7," ")</f>
        <v> </v>
      </c>
      <c r="N119" s="76"/>
      <c r="O119" s="76"/>
      <c r="P119" s="76"/>
      <c r="Q119" s="76"/>
    </row>
    <row r="120" spans="2:17" ht="30" customHeight="1">
      <c r="B120" s="53">
        <v>2</v>
      </c>
      <c r="C120" s="89" t="s">
        <v>90</v>
      </c>
      <c r="D120" s="89"/>
      <c r="E120" s="89"/>
      <c r="F120" s="89"/>
      <c r="G120" s="89"/>
      <c r="H120" s="89"/>
      <c r="I120" s="89"/>
      <c r="J120" s="89"/>
      <c r="K120" s="89"/>
      <c r="L120" s="89"/>
      <c r="M120" s="76" t="str">
        <f>IF('Результаты обработки анкеты'!D8&lt;&gt;0,'Результаты обработки анкеты'!D8," ")</f>
        <v> </v>
      </c>
      <c r="N120" s="76"/>
      <c r="O120" s="76"/>
      <c r="P120" s="76"/>
      <c r="Q120" s="76"/>
    </row>
    <row r="121" spans="2:17" ht="30" customHeight="1">
      <c r="B121" s="52" t="s">
        <v>115</v>
      </c>
      <c r="C121" s="88" t="s">
        <v>91</v>
      </c>
      <c r="D121" s="88"/>
      <c r="E121" s="88"/>
      <c r="F121" s="88"/>
      <c r="G121" s="88"/>
      <c r="H121" s="88"/>
      <c r="I121" s="88"/>
      <c r="J121" s="88"/>
      <c r="K121" s="88"/>
      <c r="L121" s="88"/>
      <c r="M121" s="76" t="str">
        <f>IF('Результаты обработки анкеты'!D9&lt;&gt;0,'Результаты обработки анкеты'!D9," ")</f>
        <v> </v>
      </c>
      <c r="N121" s="76"/>
      <c r="O121" s="76"/>
      <c r="P121" s="76"/>
      <c r="Q121" s="76"/>
    </row>
    <row r="122" spans="2:17" ht="15" customHeight="1">
      <c r="B122" s="52" t="s">
        <v>116</v>
      </c>
      <c r="C122" s="88" t="s">
        <v>92</v>
      </c>
      <c r="D122" s="88"/>
      <c r="E122" s="88"/>
      <c r="F122" s="88"/>
      <c r="G122" s="88"/>
      <c r="H122" s="88"/>
      <c r="I122" s="88"/>
      <c r="J122" s="88"/>
      <c r="K122" s="88"/>
      <c r="L122" s="88"/>
      <c r="M122" s="76" t="str">
        <f>IF('Результаты обработки анкеты'!D10&lt;&gt;0,'Результаты обработки анкеты'!D10," ")</f>
        <v> </v>
      </c>
      <c r="N122" s="76"/>
      <c r="O122" s="76"/>
      <c r="P122" s="76"/>
      <c r="Q122" s="76"/>
    </row>
    <row r="123" spans="2:17" ht="30" customHeight="1">
      <c r="B123" s="52" t="s">
        <v>117</v>
      </c>
      <c r="C123" s="88" t="s">
        <v>93</v>
      </c>
      <c r="D123" s="88"/>
      <c r="E123" s="88"/>
      <c r="F123" s="88"/>
      <c r="G123" s="88"/>
      <c r="H123" s="88"/>
      <c r="I123" s="88"/>
      <c r="J123" s="88"/>
      <c r="K123" s="88"/>
      <c r="L123" s="88"/>
      <c r="M123" s="76" t="str">
        <f>IF('Результаты обработки анкеты'!D11&lt;&gt;0,'Результаты обработки анкеты'!D11," ")</f>
        <v> </v>
      </c>
      <c r="N123" s="76"/>
      <c r="O123" s="76"/>
      <c r="P123" s="76"/>
      <c r="Q123" s="76"/>
    </row>
    <row r="124" spans="2:17" ht="15" customHeight="1">
      <c r="B124" s="53">
        <v>3</v>
      </c>
      <c r="C124" s="89" t="s">
        <v>94</v>
      </c>
      <c r="D124" s="89"/>
      <c r="E124" s="89"/>
      <c r="F124" s="89"/>
      <c r="G124" s="89"/>
      <c r="H124" s="89"/>
      <c r="I124" s="89"/>
      <c r="J124" s="89"/>
      <c r="K124" s="89"/>
      <c r="L124" s="89"/>
      <c r="M124" s="76" t="str">
        <f>IF('Результаты обработки анкеты'!D12&lt;&gt;0,'Результаты обработки анкеты'!D12," ")</f>
        <v> </v>
      </c>
      <c r="N124" s="76"/>
      <c r="O124" s="76"/>
      <c r="P124" s="76"/>
      <c r="Q124" s="76"/>
    </row>
    <row r="125" spans="2:17" ht="30" customHeight="1">
      <c r="B125" s="52" t="s">
        <v>118</v>
      </c>
      <c r="C125" s="88" t="s">
        <v>95</v>
      </c>
      <c r="D125" s="88"/>
      <c r="E125" s="88"/>
      <c r="F125" s="88"/>
      <c r="G125" s="88"/>
      <c r="H125" s="88"/>
      <c r="I125" s="88"/>
      <c r="J125" s="88"/>
      <c r="K125" s="88"/>
      <c r="L125" s="88"/>
      <c r="M125" s="76" t="str">
        <f>IF('Результаты обработки анкеты'!D13&lt;&gt;0,'Результаты обработки анкеты'!D13," ")</f>
        <v> </v>
      </c>
      <c r="N125" s="76"/>
      <c r="O125" s="76"/>
      <c r="P125" s="76"/>
      <c r="Q125" s="76"/>
    </row>
    <row r="126" spans="2:17" ht="30" customHeight="1">
      <c r="B126" s="52" t="s">
        <v>119</v>
      </c>
      <c r="C126" s="88" t="s">
        <v>96</v>
      </c>
      <c r="D126" s="88"/>
      <c r="E126" s="88"/>
      <c r="F126" s="88"/>
      <c r="G126" s="88"/>
      <c r="H126" s="88"/>
      <c r="I126" s="88"/>
      <c r="J126" s="88"/>
      <c r="K126" s="88"/>
      <c r="L126" s="88"/>
      <c r="M126" s="76" t="str">
        <f>IF('Результаты обработки анкеты'!D14&lt;&gt;0,'Результаты обработки анкеты'!D14," ")</f>
        <v> </v>
      </c>
      <c r="N126" s="76"/>
      <c r="O126" s="76"/>
      <c r="P126" s="76"/>
      <c r="Q126" s="76"/>
    </row>
    <row r="127" spans="2:17" ht="15" customHeight="1">
      <c r="B127" s="52" t="s">
        <v>120</v>
      </c>
      <c r="C127" s="88" t="s">
        <v>97</v>
      </c>
      <c r="D127" s="88"/>
      <c r="E127" s="88"/>
      <c r="F127" s="88"/>
      <c r="G127" s="88"/>
      <c r="H127" s="88"/>
      <c r="I127" s="88"/>
      <c r="J127" s="88"/>
      <c r="K127" s="88"/>
      <c r="L127" s="88"/>
      <c r="M127" s="76" t="str">
        <f>IF('Результаты обработки анкеты'!D15&lt;&gt;0,'Результаты обработки анкеты'!D15," ")</f>
        <v> </v>
      </c>
      <c r="N127" s="76"/>
      <c r="O127" s="76"/>
      <c r="P127" s="76"/>
      <c r="Q127" s="76"/>
    </row>
    <row r="128" spans="2:17" ht="30" customHeight="1">
      <c r="B128" s="51">
        <v>4</v>
      </c>
      <c r="C128" s="89" t="s">
        <v>98</v>
      </c>
      <c r="D128" s="89"/>
      <c r="E128" s="89"/>
      <c r="F128" s="89"/>
      <c r="G128" s="89"/>
      <c r="H128" s="89"/>
      <c r="I128" s="89"/>
      <c r="J128" s="89"/>
      <c r="K128" s="89"/>
      <c r="L128" s="89"/>
      <c r="M128" s="76" t="str">
        <f>IF('Результаты обработки анкеты'!D16&lt;&gt;0,'Результаты обработки анкеты'!D16," ")</f>
        <v> </v>
      </c>
      <c r="N128" s="76"/>
      <c r="O128" s="76"/>
      <c r="P128" s="76"/>
      <c r="Q128" s="76"/>
    </row>
    <row r="129" spans="2:17" ht="15" customHeight="1">
      <c r="B129" s="52" t="s">
        <v>121</v>
      </c>
      <c r="C129" s="88" t="s">
        <v>99</v>
      </c>
      <c r="D129" s="88"/>
      <c r="E129" s="88"/>
      <c r="F129" s="88"/>
      <c r="G129" s="88"/>
      <c r="H129" s="88"/>
      <c r="I129" s="88"/>
      <c r="J129" s="88"/>
      <c r="K129" s="88"/>
      <c r="L129" s="88"/>
      <c r="M129" s="76" t="str">
        <f>IF('Результаты обработки анкеты'!D17&lt;&gt;0,'Результаты обработки анкеты'!D17," ")</f>
        <v> </v>
      </c>
      <c r="N129" s="76"/>
      <c r="O129" s="76"/>
      <c r="P129" s="76"/>
      <c r="Q129" s="76"/>
    </row>
    <row r="130" spans="2:17" ht="15" customHeight="1">
      <c r="B130" s="52" t="s">
        <v>122</v>
      </c>
      <c r="C130" s="88" t="s">
        <v>100</v>
      </c>
      <c r="D130" s="88"/>
      <c r="E130" s="88"/>
      <c r="F130" s="88"/>
      <c r="G130" s="88"/>
      <c r="H130" s="88"/>
      <c r="I130" s="88"/>
      <c r="J130" s="88"/>
      <c r="K130" s="88"/>
      <c r="L130" s="88"/>
      <c r="M130" s="76" t="str">
        <f>IF('Результаты обработки анкеты'!D18&lt;&gt;0,'Результаты обработки анкеты'!D18," ")</f>
        <v> </v>
      </c>
      <c r="N130" s="76"/>
      <c r="O130" s="76"/>
      <c r="P130" s="76"/>
      <c r="Q130" s="76"/>
    </row>
    <row r="131" spans="2:17" ht="15" customHeight="1">
      <c r="B131" s="52" t="s">
        <v>123</v>
      </c>
      <c r="C131" s="88" t="s">
        <v>101</v>
      </c>
      <c r="D131" s="88"/>
      <c r="E131" s="88"/>
      <c r="F131" s="88"/>
      <c r="G131" s="88"/>
      <c r="H131" s="88"/>
      <c r="I131" s="88"/>
      <c r="J131" s="88"/>
      <c r="K131" s="88"/>
      <c r="L131" s="88"/>
      <c r="M131" s="76" t="str">
        <f>IF('Результаты обработки анкеты'!D19&lt;&gt;0,'Результаты обработки анкеты'!D19," ")</f>
        <v> </v>
      </c>
      <c r="N131" s="76"/>
      <c r="O131" s="76"/>
      <c r="P131" s="76"/>
      <c r="Q131" s="76"/>
    </row>
    <row r="132" spans="2:17" ht="30" customHeight="1">
      <c r="B132" s="53">
        <v>5</v>
      </c>
      <c r="C132" s="89" t="s">
        <v>102</v>
      </c>
      <c r="D132" s="89"/>
      <c r="E132" s="89"/>
      <c r="F132" s="89"/>
      <c r="G132" s="89"/>
      <c r="H132" s="89"/>
      <c r="I132" s="89"/>
      <c r="J132" s="89"/>
      <c r="K132" s="89"/>
      <c r="L132" s="89"/>
      <c r="M132" s="76" t="str">
        <f>IF('Результаты обработки анкеты'!D20&lt;&gt;0,'Результаты обработки анкеты'!D20," ")</f>
        <v> </v>
      </c>
      <c r="N132" s="76"/>
      <c r="O132" s="76"/>
      <c r="P132" s="76"/>
      <c r="Q132" s="76"/>
    </row>
    <row r="133" spans="2:17" ht="15" customHeight="1">
      <c r="B133" s="52" t="s">
        <v>124</v>
      </c>
      <c r="C133" s="88" t="s">
        <v>103</v>
      </c>
      <c r="D133" s="88"/>
      <c r="E133" s="88"/>
      <c r="F133" s="88"/>
      <c r="G133" s="88"/>
      <c r="H133" s="88"/>
      <c r="I133" s="88"/>
      <c r="J133" s="88"/>
      <c r="K133" s="88"/>
      <c r="L133" s="88"/>
      <c r="M133" s="76" t="str">
        <f>IF('Результаты обработки анкеты'!D21&lt;&gt;0,'Результаты обработки анкеты'!D21," ")</f>
        <v> </v>
      </c>
      <c r="N133" s="76"/>
      <c r="O133" s="76"/>
      <c r="P133" s="76"/>
      <c r="Q133" s="76"/>
    </row>
    <row r="134" spans="2:17" ht="30" customHeight="1">
      <c r="B134" s="52" t="s">
        <v>125</v>
      </c>
      <c r="C134" s="88" t="s">
        <v>104</v>
      </c>
      <c r="D134" s="88"/>
      <c r="E134" s="88"/>
      <c r="F134" s="88"/>
      <c r="G134" s="88"/>
      <c r="H134" s="88"/>
      <c r="I134" s="88"/>
      <c r="J134" s="88"/>
      <c r="K134" s="88"/>
      <c r="L134" s="88"/>
      <c r="M134" s="76" t="str">
        <f>IF('Результаты обработки анкеты'!D22&lt;&gt;0,'Результаты обработки анкеты'!D22," ")</f>
        <v> </v>
      </c>
      <c r="N134" s="76"/>
      <c r="O134" s="76"/>
      <c r="P134" s="76"/>
      <c r="Q134" s="76"/>
    </row>
    <row r="135" spans="2:17" ht="15" customHeight="1">
      <c r="B135" s="52" t="s">
        <v>126</v>
      </c>
      <c r="C135" s="88" t="s">
        <v>105</v>
      </c>
      <c r="D135" s="88"/>
      <c r="E135" s="88"/>
      <c r="F135" s="88"/>
      <c r="G135" s="88"/>
      <c r="H135" s="88"/>
      <c r="I135" s="88"/>
      <c r="J135" s="88"/>
      <c r="K135" s="88"/>
      <c r="L135" s="88"/>
      <c r="M135" s="76" t="str">
        <f>IF('Результаты обработки анкеты'!D23&lt;&gt;0,'Результаты обработки анкеты'!D23," ")</f>
        <v> </v>
      </c>
      <c r="N135" s="76"/>
      <c r="O135" s="76"/>
      <c r="P135" s="76"/>
      <c r="Q135" s="76"/>
    </row>
    <row r="136" spans="2:17" ht="15" customHeight="1">
      <c r="B136" s="51" t="s">
        <v>106</v>
      </c>
      <c r="C136" s="89" t="s">
        <v>107</v>
      </c>
      <c r="D136" s="89"/>
      <c r="E136" s="89"/>
      <c r="F136" s="89"/>
      <c r="G136" s="89"/>
      <c r="H136" s="89"/>
      <c r="I136" s="89"/>
      <c r="J136" s="89"/>
      <c r="K136" s="89"/>
      <c r="L136" s="89"/>
      <c r="M136" s="76" t="str">
        <f>IF('Результаты обработки анкеты'!D24&lt;&gt;0,'Результаты обработки анкеты'!D24," ")</f>
        <v> </v>
      </c>
      <c r="N136" s="76"/>
      <c r="O136" s="76"/>
      <c r="P136" s="76"/>
      <c r="Q136" s="76"/>
    </row>
    <row r="137" spans="2:17" ht="15" customHeight="1">
      <c r="B137" s="52" t="s">
        <v>127</v>
      </c>
      <c r="C137" s="88" t="s">
        <v>108</v>
      </c>
      <c r="D137" s="88"/>
      <c r="E137" s="88"/>
      <c r="F137" s="88"/>
      <c r="G137" s="88"/>
      <c r="H137" s="88"/>
      <c r="I137" s="88"/>
      <c r="J137" s="88"/>
      <c r="K137" s="88"/>
      <c r="L137" s="88"/>
      <c r="M137" s="76" t="str">
        <f>IF('Результаты обработки анкеты'!D25&lt;&gt;0,'Результаты обработки анкеты'!D25," ")</f>
        <v> </v>
      </c>
      <c r="N137" s="76"/>
      <c r="O137" s="76"/>
      <c r="P137" s="76"/>
      <c r="Q137" s="76"/>
    </row>
    <row r="138" spans="2:17" ht="15" customHeight="1">
      <c r="B138" s="52" t="s">
        <v>128</v>
      </c>
      <c r="C138" s="88" t="s">
        <v>109</v>
      </c>
      <c r="D138" s="88"/>
      <c r="E138" s="88"/>
      <c r="F138" s="88"/>
      <c r="G138" s="88"/>
      <c r="H138" s="88"/>
      <c r="I138" s="88"/>
      <c r="J138" s="88"/>
      <c r="K138" s="88"/>
      <c r="L138" s="88"/>
      <c r="M138" s="76" t="str">
        <f>IF('Результаты обработки анкеты'!D26&lt;&gt;0,'Результаты обработки анкеты'!D26," ")</f>
        <v> </v>
      </c>
      <c r="N138" s="76"/>
      <c r="O138" s="76"/>
      <c r="P138" s="76"/>
      <c r="Q138" s="76"/>
    </row>
    <row r="139" spans="2:17" ht="15" customHeight="1">
      <c r="B139" s="52" t="s">
        <v>129</v>
      </c>
      <c r="C139" s="88" t="s">
        <v>110</v>
      </c>
      <c r="D139" s="88"/>
      <c r="E139" s="88"/>
      <c r="F139" s="88"/>
      <c r="G139" s="88"/>
      <c r="H139" s="88"/>
      <c r="I139" s="88"/>
      <c r="J139" s="88"/>
      <c r="K139" s="88"/>
      <c r="L139" s="88"/>
      <c r="M139" s="76" t="str">
        <f>IF('Результаты обработки анкеты'!D27&lt;&gt;0,'Результаты обработки анкеты'!D27," ")</f>
        <v> </v>
      </c>
      <c r="N139" s="76"/>
      <c r="O139" s="76"/>
      <c r="P139" s="76"/>
      <c r="Q139" s="76"/>
    </row>
    <row r="140" spans="2:17" ht="15" customHeight="1">
      <c r="B140" s="90" t="s">
        <v>111</v>
      </c>
      <c r="C140" s="91"/>
      <c r="D140" s="91"/>
      <c r="E140" s="91"/>
      <c r="F140" s="91"/>
      <c r="G140" s="91"/>
      <c r="H140" s="91"/>
      <c r="I140" s="91"/>
      <c r="J140" s="91"/>
      <c r="K140" s="91"/>
      <c r="L140" s="92"/>
      <c r="M140" s="76" t="str">
        <f>IF('Результаты обработки анкеты'!D28&lt;&gt;0,'Результаты обработки анкеты'!D28," ")</f>
        <v> </v>
      </c>
      <c r="N140" s="76"/>
      <c r="O140" s="76"/>
      <c r="P140" s="76"/>
      <c r="Q140" s="76"/>
    </row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</sheetData>
  <sheetProtection password="C497" sheet="1" objects="1" selectLockedCells="1"/>
  <mergeCells count="133">
    <mergeCell ref="C139:L139"/>
    <mergeCell ref="B140:L140"/>
    <mergeCell ref="B109:C109"/>
    <mergeCell ref="B110:F110"/>
    <mergeCell ref="B111:F111"/>
    <mergeCell ref="B112:G112"/>
    <mergeCell ref="B113:G113"/>
    <mergeCell ref="C133:L133"/>
    <mergeCell ref="C134:L134"/>
    <mergeCell ref="C135:L135"/>
    <mergeCell ref="C136:L136"/>
    <mergeCell ref="C137:L137"/>
    <mergeCell ref="C138:L138"/>
    <mergeCell ref="C127:L127"/>
    <mergeCell ref="C128:L128"/>
    <mergeCell ref="C129:L129"/>
    <mergeCell ref="C130:L130"/>
    <mergeCell ref="C131:L131"/>
    <mergeCell ref="C132:L132"/>
    <mergeCell ref="C121:L121"/>
    <mergeCell ref="C122:L122"/>
    <mergeCell ref="C123:L123"/>
    <mergeCell ref="C124:L124"/>
    <mergeCell ref="C125:L125"/>
    <mergeCell ref="C126:L126"/>
    <mergeCell ref="C115:L115"/>
    <mergeCell ref="C116:L116"/>
    <mergeCell ref="C117:L117"/>
    <mergeCell ref="C118:L118"/>
    <mergeCell ref="C119:L119"/>
    <mergeCell ref="C120:L120"/>
    <mergeCell ref="M138:Q138"/>
    <mergeCell ref="M139:Q139"/>
    <mergeCell ref="M140:Q140"/>
    <mergeCell ref="M132:Q132"/>
    <mergeCell ref="M133:Q133"/>
    <mergeCell ref="M134:Q134"/>
    <mergeCell ref="M135:Q135"/>
    <mergeCell ref="M136:Q136"/>
    <mergeCell ref="M137:Q137"/>
    <mergeCell ref="M126:Q126"/>
    <mergeCell ref="M127:Q127"/>
    <mergeCell ref="M128:Q128"/>
    <mergeCell ref="M129:Q129"/>
    <mergeCell ref="M130:Q130"/>
    <mergeCell ref="M131:Q131"/>
    <mergeCell ref="M120:Q120"/>
    <mergeCell ref="M121:Q121"/>
    <mergeCell ref="M122:Q122"/>
    <mergeCell ref="M123:Q123"/>
    <mergeCell ref="M124:Q124"/>
    <mergeCell ref="M125:Q125"/>
    <mergeCell ref="C79:L79"/>
    <mergeCell ref="C80:L80"/>
    <mergeCell ref="C81:L81"/>
    <mergeCell ref="A1:Q1"/>
    <mergeCell ref="A2:Q2"/>
    <mergeCell ref="B107:Q107"/>
    <mergeCell ref="C73:L73"/>
    <mergeCell ref="C74:L74"/>
    <mergeCell ref="C75:L75"/>
    <mergeCell ref="C76:L76"/>
    <mergeCell ref="C66:L66"/>
    <mergeCell ref="C77:L77"/>
    <mergeCell ref="C78:L78"/>
    <mergeCell ref="C67:L67"/>
    <mergeCell ref="C68:L68"/>
    <mergeCell ref="C69:L69"/>
    <mergeCell ref="C70:L70"/>
    <mergeCell ref="C71:L71"/>
    <mergeCell ref="C72:L72"/>
    <mergeCell ref="C60:L60"/>
    <mergeCell ref="C61:L61"/>
    <mergeCell ref="C62:L62"/>
    <mergeCell ref="C63:L63"/>
    <mergeCell ref="C64:L64"/>
    <mergeCell ref="C65:L65"/>
    <mergeCell ref="C54:L54"/>
    <mergeCell ref="C55:L55"/>
    <mergeCell ref="C56:L56"/>
    <mergeCell ref="C57:L57"/>
    <mergeCell ref="C58:L58"/>
    <mergeCell ref="C59:L59"/>
    <mergeCell ref="C48:L48"/>
    <mergeCell ref="C49:L49"/>
    <mergeCell ref="C50:L50"/>
    <mergeCell ref="C51:L51"/>
    <mergeCell ref="C52:L52"/>
    <mergeCell ref="C53:L53"/>
    <mergeCell ref="C42:L42"/>
    <mergeCell ref="C43:L43"/>
    <mergeCell ref="C44:L44"/>
    <mergeCell ref="C45:L45"/>
    <mergeCell ref="C46:L46"/>
    <mergeCell ref="C47:L47"/>
    <mergeCell ref="C36:L36"/>
    <mergeCell ref="C37:L37"/>
    <mergeCell ref="C38:L38"/>
    <mergeCell ref="C39:L39"/>
    <mergeCell ref="C40:L40"/>
    <mergeCell ref="C41:L41"/>
    <mergeCell ref="C30:L30"/>
    <mergeCell ref="C31:L31"/>
    <mergeCell ref="C32:L32"/>
    <mergeCell ref="C33:L33"/>
    <mergeCell ref="C34:L34"/>
    <mergeCell ref="C35:L35"/>
    <mergeCell ref="C24:L24"/>
    <mergeCell ref="C25:L25"/>
    <mergeCell ref="C26:L26"/>
    <mergeCell ref="C27:L27"/>
    <mergeCell ref="C28:L28"/>
    <mergeCell ref="C29:L29"/>
    <mergeCell ref="C9:L9"/>
    <mergeCell ref="C10:L10"/>
    <mergeCell ref="C11:L11"/>
    <mergeCell ref="C12:L12"/>
    <mergeCell ref="M115:Q115"/>
    <mergeCell ref="M116:Q116"/>
    <mergeCell ref="C19:L19"/>
    <mergeCell ref="C20:L20"/>
    <mergeCell ref="C21:L21"/>
    <mergeCell ref="C22:L22"/>
    <mergeCell ref="M117:Q117"/>
    <mergeCell ref="M118:Q118"/>
    <mergeCell ref="M119:Q119"/>
    <mergeCell ref="C13:L13"/>
    <mergeCell ref="C14:L14"/>
    <mergeCell ref="C15:L15"/>
    <mergeCell ref="C16:L16"/>
    <mergeCell ref="C17:L17"/>
    <mergeCell ref="C18:L18"/>
    <mergeCell ref="C23:L23"/>
  </mergeCells>
  <conditionalFormatting sqref="G4 D3 E5">
    <cfRule type="cellIs" priority="13" dxfId="14" operator="equal" stopIfTrue="1">
      <formula>0</formula>
    </cfRule>
  </conditionalFormatting>
  <conditionalFormatting sqref="H6:H7">
    <cfRule type="containsText" priority="9" dxfId="14" operator="containsText" stopIfTrue="1" text="( )">
      <formula>NOT(ISERROR(SEARCH("( )",H6)))</formula>
    </cfRule>
    <cfRule type="cellIs" priority="10" dxfId="12" operator="equal" stopIfTrue="1">
      <formula>"()"</formula>
    </cfRule>
    <cfRule type="cellIs" priority="11" dxfId="14" operator="equal" stopIfTrue="1">
      <formula>"""()"""</formula>
    </cfRule>
  </conditionalFormatting>
  <conditionalFormatting sqref="D109">
    <cfRule type="cellIs" priority="5" dxfId="14" operator="equal" stopIfTrue="1">
      <formula>0</formula>
    </cfRule>
  </conditionalFormatting>
  <conditionalFormatting sqref="G110">
    <cfRule type="cellIs" priority="4" dxfId="14" operator="equal" stopIfTrue="1">
      <formula>0</formula>
    </cfRule>
  </conditionalFormatting>
  <conditionalFormatting sqref="G111">
    <cfRule type="cellIs" priority="3" dxfId="14" operator="equal" stopIfTrue="1">
      <formula>0</formula>
    </cfRule>
  </conditionalFormatting>
  <conditionalFormatting sqref="H112">
    <cfRule type="containsText" priority="2" dxfId="14" operator="containsText" stopIfTrue="1" text="( )">
      <formula>NOT(ISERROR(SEARCH("( )",H112)))</formula>
    </cfRule>
  </conditionalFormatting>
  <conditionalFormatting sqref="H113">
    <cfRule type="containsText" priority="1" dxfId="14" operator="containsText" stopIfTrue="1" text="( )">
      <formula>NOT(ISERROR(SEARCH("( )",H113)))</formula>
    </cfRule>
  </conditionalFormatting>
  <printOptions/>
  <pageMargins left="0.25" right="0.25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2011-03-12T12:43:55Z</cp:lastPrinted>
  <dcterms:created xsi:type="dcterms:W3CDTF">2011-03-11T13:39:50Z</dcterms:created>
  <dcterms:modified xsi:type="dcterms:W3CDTF">2021-08-24T12:32:06Z</dcterms:modified>
  <cp:category/>
  <cp:version/>
  <cp:contentType/>
  <cp:contentStatus/>
</cp:coreProperties>
</file>